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unter" sheetId="1" r:id="rId1"/>
  </sheets>
  <definedNames>
    <definedName name="_xlnm.Print_Area" localSheetId="0">'Hunter'!$A$1:$H$252</definedName>
  </definedNames>
  <calcPr fullCalcOnLoad="1"/>
</workbook>
</file>

<file path=xl/sharedStrings.xml><?xml version="1.0" encoding="utf-8"?>
<sst xmlns="http://schemas.openxmlformats.org/spreadsheetml/2006/main" count="725" uniqueCount="465">
  <si>
    <t>В этом прайсе осуществляется автоматический расчет стоимости товара. Сперва нужно выставить курс доллара, затем указать нужное количество товаров в столбик "Кол-во". Общая стоимость комплекта оборудования указана в конце прайса. Данный прайс можно использовать для оформления предварительного заказа, выслав заполненный вариант на эл. почту и указав имя и номер телефона для обратной связи</t>
  </si>
  <si>
    <t>Курс $ =</t>
  </si>
  <si>
    <t>(044)451-66-02                    (094) 851-66-02                    info@gazon.net.ua</t>
  </si>
  <si>
    <t>Модель</t>
  </si>
  <si>
    <t>Описание устройства</t>
  </si>
  <si>
    <t>ЕД</t>
  </si>
  <si>
    <t>Цена $</t>
  </si>
  <si>
    <t>Цена $ (без скидки)</t>
  </si>
  <si>
    <t>Цена грн.</t>
  </si>
  <si>
    <t>Кол-во</t>
  </si>
  <si>
    <t>Сумма, грн</t>
  </si>
  <si>
    <t>Цена грн</t>
  </si>
  <si>
    <t>Роторные дождеватели</t>
  </si>
  <si>
    <t>SRM-04</t>
  </si>
  <si>
    <t>Роторний зрошувач, H штанги - 10 см, підкл. 1/2", R - до 9,4 м</t>
  </si>
  <si>
    <t>шт.</t>
  </si>
  <si>
    <t>PGJ-00</t>
  </si>
  <si>
    <t>Роторний зрошувач, не висувний., підкл. 1/2", R - до 11,6 м</t>
  </si>
  <si>
    <t>PGJ-04</t>
  </si>
  <si>
    <t>Роторний зрошувач, H штанги - 10 см, підкл. 1/2", R - до 11,6 м</t>
  </si>
  <si>
    <t>PGJ-06</t>
  </si>
  <si>
    <t>Роторний зрошувач, H штанги - 15 см, підкл. 1/2", R - до 9,4 м</t>
  </si>
  <si>
    <t>PGJ-12</t>
  </si>
  <si>
    <t>Роторний зрошувач, H штанги - 30 см, підкл. 1/2", R - до 9,4 м</t>
  </si>
  <si>
    <t>PGP-ADJ</t>
  </si>
  <si>
    <t>Роторний зрошувач, H штанги - 10 см, підкл. 3/4", R - до 15,8 м</t>
  </si>
  <si>
    <t>PGP-00</t>
  </si>
  <si>
    <t>Роторний зрошувач, не висувний., підкл. 3/4", R - до 14,0 м</t>
  </si>
  <si>
    <t>PGP-00-CV</t>
  </si>
  <si>
    <t>Роторний зрошувач, не висувний., підкл. 3/4", R - до 14,0 м, клапан</t>
  </si>
  <si>
    <t>PGP-04</t>
  </si>
  <si>
    <t>Роторний зрошувач, H штанги - 10 см, підкл. 3/4", R - до 14,0 м</t>
  </si>
  <si>
    <t>PGP-04-CV</t>
  </si>
  <si>
    <t>Роторний зрошувач, H штанги - 10 см, підкл. 3/4", R - до 14,0 м, клапан</t>
  </si>
  <si>
    <t>PGP-04-CV-PRB</t>
  </si>
  <si>
    <t>Роторний зрошувач, H штанги - 10 см, підкл. 3/4", R - до 14,0 м, клапан, редуктор</t>
  </si>
  <si>
    <t>PGP-04-PRB</t>
  </si>
  <si>
    <t>Роторний зрошувач, H штанги - 10 см, підкл. 3/4", R - до 14,0 м, редуктор</t>
  </si>
  <si>
    <t>PGP-12-CV</t>
  </si>
  <si>
    <t>Роторний зрошувач, H штанги - 30 см, підкл. 3/4", R - до 14,0 м, клапан</t>
  </si>
  <si>
    <t>I-20-00</t>
  </si>
  <si>
    <t>I-20-04</t>
  </si>
  <si>
    <t>I-20-04-NCV</t>
  </si>
  <si>
    <t>I-20-04-PRB</t>
  </si>
  <si>
    <t>I-20-04-SS</t>
  </si>
  <si>
    <t>Роторний зрошувач, H штанги - 10 см, підкл. 3/4", R - до 14,0 м, клапан, сталь</t>
  </si>
  <si>
    <t>I-20-04-SS-NCV</t>
  </si>
  <si>
    <t>Роторний зрошувач, H штанги - 10 см, підкл. 3/4", R - до 14,0 м, сталь</t>
  </si>
  <si>
    <t>I-20-04-SS-PRB</t>
  </si>
  <si>
    <t>Роторний зрошувач, H штанги - 10 см, підкл. 3/4", R - до 14,0 м, клапан, сталь, редуктор</t>
  </si>
  <si>
    <t>I-20-06</t>
  </si>
  <si>
    <t>Роторний зрошувач, H штанги - 15 см, підкл. 3/4", R - до 14,0 м, клапан</t>
  </si>
  <si>
    <t>I-20-06-PRB</t>
  </si>
  <si>
    <t>Роторний зрошувач, H штанги - 15 см, підкл. 3/4", R - до 14,0 м, клапан, редуктор</t>
  </si>
  <si>
    <t>I-20-06-SS</t>
  </si>
  <si>
    <t>Роторний зрошувач, H штанги - 15 см, підкл. 3/4", R - до 14,0 м, клапан, сталь</t>
  </si>
  <si>
    <t>I-20-06-SS-PRB</t>
  </si>
  <si>
    <t>Роторний зрошувач, H штанги - 15 см, підкл. 3/4", R - до 14,0 м, клапан, сталь, редуктор</t>
  </si>
  <si>
    <t>I-20-12</t>
  </si>
  <si>
    <t>I-25-04-B</t>
  </si>
  <si>
    <t>Роторний зрошувач, H штанги - 10 см, підкл. 1", R - до 21,6 м, клапан</t>
  </si>
  <si>
    <t>I-25-04-SS-B</t>
  </si>
  <si>
    <t>Роторний зрошувач, H штанги - 10 см, підкл. 1", R - до 21,6 м, клапан, сталь</t>
  </si>
  <si>
    <t>I-25-04-SS-HS-B</t>
  </si>
  <si>
    <t>Роторний зрошувач, H штанги - 10 см, підкл. 1", R - до 21,6 м, клапан, сталь, високошвидкісний</t>
  </si>
  <si>
    <t>I-25-06-B</t>
  </si>
  <si>
    <t>Роторний зрошувач, H штанги - 15 см, підкл. 1", R - до 21,6 м, клапан</t>
  </si>
  <si>
    <t>I-25-06-SS-B</t>
  </si>
  <si>
    <t>Роторний зрошувач, H штанги - 15 см, підкл. 1", R - до 21,6 м, клапан, сталь</t>
  </si>
  <si>
    <t>I-25-06-SS-HS-B</t>
  </si>
  <si>
    <t>Роторний зрошувач, H штанги - 15 см, підкл. 1", R - до 21,6 м, клапан, сталь, високошвидкісний</t>
  </si>
  <si>
    <t>I-40-04-SS-B</t>
  </si>
  <si>
    <t>Роторний зрошувач, H штанги - 10 см, підкл. 1", R - до 23,2 м, клапан, сталь</t>
  </si>
  <si>
    <t>I-40-04-SS-ON-B</t>
  </si>
  <si>
    <t>Роторний зрошувач, H штанги - 10 см, підкл. 1", R - до 23,2 м, клапан, сталь, повнообертовий</t>
  </si>
  <si>
    <t>I-40-04-SS-HS-B</t>
  </si>
  <si>
    <t>Роторний зрошувач, H штанги - 10 см, підкл. 1", R - до 23,2 м, клапан, сталь, високошвидкісний</t>
  </si>
  <si>
    <t>I-40-06-SS-B</t>
  </si>
  <si>
    <t>Роторний зрошувач, H штанги - 15 см, підкл. 1", R - до 23,2 м, клапан, сталь</t>
  </si>
  <si>
    <t>I-40-06-SS-ON-B</t>
  </si>
  <si>
    <t>Роторний зрошувач, H штанги - 15 см, підкл. 1", R - до 23,2 м, клапан, сталь, повнообертовий</t>
  </si>
  <si>
    <t>I-40-06-SS-HS-B</t>
  </si>
  <si>
    <t>Роторний зрошувач, H штанги - 15 см, підкл. 1", R - до 23,2 м, клапан, сталь, високошвидкісний</t>
  </si>
  <si>
    <t>I-90-ADV-B</t>
  </si>
  <si>
    <t>Роторний зрошувач, H штанги - 8 см, підкл. 1½", R - до 31,4 м, клапан</t>
  </si>
  <si>
    <t>I-90-36V-B</t>
  </si>
  <si>
    <t>Роторний зрошувач, H штанги - 8 см, підкл. 1½", R - до 31,4 м, клапан, повнообертовий</t>
  </si>
  <si>
    <t>Веерные дождеватели Spray</t>
  </si>
  <si>
    <t>PSU-02</t>
  </si>
  <si>
    <t>Зрошувач, Н штанги - 5 см, підключення 1/2"</t>
  </si>
  <si>
    <t>PSU-04</t>
  </si>
  <si>
    <t>Зрошувач, Н штанги - 10 см, підключення 1/2"</t>
  </si>
  <si>
    <t>PSU-06</t>
  </si>
  <si>
    <t>Зрошувач, Н штанги - 15 см, підключення 1/2"</t>
  </si>
  <si>
    <t>PROS-00</t>
  </si>
  <si>
    <t>Зрошувач, не висувний, підключення 1/2"</t>
  </si>
  <si>
    <t>PROS-02</t>
  </si>
  <si>
    <t>PROS-03</t>
  </si>
  <si>
    <t>Зрошувач, Н штанги - 7,5 см, підключення 1/2"</t>
  </si>
  <si>
    <t>PROS-04</t>
  </si>
  <si>
    <t>PROS-04-CV</t>
  </si>
  <si>
    <t>Зрошувач, Н штанги - 10 см, підключення 1/2", клапан</t>
  </si>
  <si>
    <t>PROS-06</t>
  </si>
  <si>
    <t>PROS-06-CV</t>
  </si>
  <si>
    <t>Зрошувач, Н штанги - 15 см, підключення 1/2", клапан</t>
  </si>
  <si>
    <t>PROS-06-SI</t>
  </si>
  <si>
    <t>Зрошувач, Н штанги - 15 см, підключення 1/2", бокове підключення</t>
  </si>
  <si>
    <t>PROS-12</t>
  </si>
  <si>
    <t>Зрошувач, Н штанги - 30 см, підключення 1/2"</t>
  </si>
  <si>
    <t>PROS-12-CV</t>
  </si>
  <si>
    <t>Зрошувач, Н штанги - 30 см, підключення 1/2", клапан</t>
  </si>
  <si>
    <t>PROS-12-SI</t>
  </si>
  <si>
    <t>Зрошувач, Н штанги - 30 см, підключення 1/2", бокове підключення</t>
  </si>
  <si>
    <t>Веерные форсунки серии Pro PDC (Precision Distribution Control)</t>
  </si>
  <si>
    <t>4A</t>
  </si>
  <si>
    <t>Форсунка з регульованим сектором поливу 0-360°, R - 1,2 м</t>
  </si>
  <si>
    <t>6A</t>
  </si>
  <si>
    <t>Форсунка з регульованим сектором поливу 0-360°, R - 1,8 м</t>
  </si>
  <si>
    <t>8A</t>
  </si>
  <si>
    <t>Форсунка з регульованим сектором поливу 0-360°, R - 2,4 м</t>
  </si>
  <si>
    <t>10A</t>
  </si>
  <si>
    <t>Форсунка з регульованим сектором поливу 0-360°, R - 3,0 м</t>
  </si>
  <si>
    <t>12A</t>
  </si>
  <si>
    <t>Форсунка з регульованим сектором поливу 0-360°, R - 3,7 м</t>
  </si>
  <si>
    <t>15A</t>
  </si>
  <si>
    <t>Форсунка з регульованим сектором поливу 0-360°, R - 4,6 м</t>
  </si>
  <si>
    <t>17A</t>
  </si>
  <si>
    <t>Форсунка з регульованим сектором поливу 0-360°, R - 5,2 м</t>
  </si>
  <si>
    <t>S-8A</t>
  </si>
  <si>
    <t>Форсунка з регульованим сектором поливу 25-360°, R - 2,4 м</t>
  </si>
  <si>
    <t>S-16A</t>
  </si>
  <si>
    <t>Форсунка з регульованим сектором поливу 25-360°, R - 5,0 м</t>
  </si>
  <si>
    <t>2Q</t>
  </si>
  <si>
    <t>Форсунка з не регульованим сектором поливу 90°, R - 0,6 м</t>
  </si>
  <si>
    <t>2H</t>
  </si>
  <si>
    <t>Форсунка з не регульованим сектором поливу 180°, R - 0,6 м</t>
  </si>
  <si>
    <t>4Q</t>
  </si>
  <si>
    <t>Форсунка з не регульованим сектором поливу 90°, R - 1,2 м</t>
  </si>
  <si>
    <t>4H</t>
  </si>
  <si>
    <t>Форсунка з не регульованим сектором поливу 180°, R - 1,2 м</t>
  </si>
  <si>
    <t>6Q</t>
  </si>
  <si>
    <t>Форсунка з не регульованим сектором поливу 90°, R - 1,8 м</t>
  </si>
  <si>
    <t>6H</t>
  </si>
  <si>
    <t>Форсунка з не регульованим сектором поливу 180°, R - 1,8 м</t>
  </si>
  <si>
    <t>Веерные форсунки специального назначения серии Pro PDS (Precision Distribution Control)</t>
  </si>
  <si>
    <t>CS530</t>
  </si>
  <si>
    <t>Форсунка з не регульованим прямокутним сектором поливу , R - 1,5 х 9,1 м</t>
  </si>
  <si>
    <t>SS530</t>
  </si>
  <si>
    <t>ES515</t>
  </si>
  <si>
    <t>Форсунка з не регульованим прямокутним сектором поливу , R - 1,5 х 4,5 м</t>
  </si>
  <si>
    <t>LCS515</t>
  </si>
  <si>
    <t>RCS515</t>
  </si>
  <si>
    <t>SS918</t>
  </si>
  <si>
    <t>Форсунка з не регульованим прямокутним сектором поливу , R - 2,7 х 5,5 м</t>
  </si>
  <si>
    <t>Форсунки MP-ROTATOR</t>
  </si>
  <si>
    <t>MP-800SR-90</t>
  </si>
  <si>
    <t>Форсунка з регульованим сектором поливу 90-210°, R - 3,0 м</t>
  </si>
  <si>
    <t>MP-800SR-360</t>
  </si>
  <si>
    <t>Форсунка з не регульованим сектором поливу 360°, R - 3,0 м</t>
  </si>
  <si>
    <t>MP-815-90</t>
  </si>
  <si>
    <t>Форсунка з регульованим сектором поливу 90-210°, R - 4,5 м</t>
  </si>
  <si>
    <t>MP-815-210</t>
  </si>
  <si>
    <t>Форсунка з регульованим сектором поливу 210-270°, R - 4,5 м</t>
  </si>
  <si>
    <t>MP-815-360</t>
  </si>
  <si>
    <t>Форсунка з не регульованим сектором поливу 360°, R - 4,5 м</t>
  </si>
  <si>
    <t>MP-1000-90</t>
  </si>
  <si>
    <t>Форсунка з регульованим сектором поливу 90-210°, R - 4,1 м</t>
  </si>
  <si>
    <t>MP-1000-210</t>
  </si>
  <si>
    <t>Форсунка з регульованим сектором поливу 210-270°, R - 4,1 м</t>
  </si>
  <si>
    <t>MP-1000-360</t>
  </si>
  <si>
    <t>Форсунка з не регульованим сектором поливу 360°, R - 4,1 м</t>
  </si>
  <si>
    <t>MP-2000-90</t>
  </si>
  <si>
    <t>Форсунка з регульованим сектором поливу 90-210°, R - 5,8 м</t>
  </si>
  <si>
    <t>MP-2000-210</t>
  </si>
  <si>
    <t>Форсунка з регульованим сектором поливу 210-270°, R - 5,8 м</t>
  </si>
  <si>
    <t>MP-2000-360</t>
  </si>
  <si>
    <t>Форсунка з не регульованим сектором поливу 360°, R - 5,8 м</t>
  </si>
  <si>
    <t>MP-3000-90</t>
  </si>
  <si>
    <t>Форсунка з регульованим сектором поливу 90-210°, R - 9,1 м</t>
  </si>
  <si>
    <t>MP-3000-210</t>
  </si>
  <si>
    <t>Форсунка з регульованим сектором поливу 210-270°, R - 9,1 м</t>
  </si>
  <si>
    <t>MP-3000-360</t>
  </si>
  <si>
    <t>Форсунка з не регульованим сектором поливу 360°, R - 9,1 м</t>
  </si>
  <si>
    <t>MP-3500-90</t>
  </si>
  <si>
    <t>Форсунка з регульованим сектором поливу 90-210°, R - 10,7 м</t>
  </si>
  <si>
    <t>MP-CORNER</t>
  </si>
  <si>
    <t>Форсунка з регульованим сектором поливу 45-105°, R - 4,1 м</t>
  </si>
  <si>
    <t>MP-LCS-515</t>
  </si>
  <si>
    <t>MP-RCS-515</t>
  </si>
  <si>
    <t>Форсунка з не регульованим прямокутним сектором поливу , R - 1,5 х 4,6 м</t>
  </si>
  <si>
    <t>MP-SS-530</t>
  </si>
  <si>
    <t>Баблеры и форсунки для подкорневого полива</t>
  </si>
  <si>
    <t>PCN-10</t>
  </si>
  <si>
    <t>Форсунка з не регульованим сектором поливу 360°, 3,8 л/хв.</t>
  </si>
  <si>
    <t>PCN-20</t>
  </si>
  <si>
    <t>Форсунка з не регульованим сектором поливу 360°, 7,6 л/хв.</t>
  </si>
  <si>
    <t>PCN-25</t>
  </si>
  <si>
    <t>Форсунка з не регульованим сектором поливу 360°, 0,9 л/хв.</t>
  </si>
  <si>
    <t>PCN-50</t>
  </si>
  <si>
    <t>Форсунка з не регульованим сектором поливу 360°, 1,9 л/хв.</t>
  </si>
  <si>
    <t>MSBN-10H</t>
  </si>
  <si>
    <t>Форсунка з не регульованим сектором поливу 180°, 3,8 л/хв.</t>
  </si>
  <si>
    <t>MSBN-10F</t>
  </si>
  <si>
    <t>MSBN-20F</t>
  </si>
  <si>
    <t>MSBN-25Q</t>
  </si>
  <si>
    <t>Форсунка з не регульованим сектором поливу 90°, 0,9 л/хв.</t>
  </si>
  <si>
    <t>MSBN-50H</t>
  </si>
  <si>
    <t>Форсунка з не регульованим сектором поливу 180°, 1,9 л/хв.</t>
  </si>
  <si>
    <t>MSBN-50Q</t>
  </si>
  <si>
    <t>Форсунка з не регульованим сектором поливу 90°, 1,9 л/хв.</t>
  </si>
  <si>
    <t>PCB-10</t>
  </si>
  <si>
    <t>PCB-20</t>
  </si>
  <si>
    <t>PCB-25</t>
  </si>
  <si>
    <t>PCB-50</t>
  </si>
  <si>
    <t>Клапана электромагнитные PGV</t>
  </si>
  <si>
    <t>PGV-100G-B</t>
  </si>
  <si>
    <t>Електромагнітний клапан 1"ВР, 24В</t>
  </si>
  <si>
    <t>PGV-100MMB</t>
  </si>
  <si>
    <t>Електромагнітний клапан 1"ЗР, 24В</t>
  </si>
  <si>
    <t>PGV-101G-B</t>
  </si>
  <si>
    <t>Електромагнітний клапан 1"ВР, 24В, регулятор протоку</t>
  </si>
  <si>
    <t>PGV-101MMB</t>
  </si>
  <si>
    <t>Електромагнітний клапан 1"ЗР, 24В, регулятор протоку</t>
  </si>
  <si>
    <t>PGV-151-B</t>
  </si>
  <si>
    <t>Електромагнітний клапан 1½"ВР, 24В, регулятор протоку</t>
  </si>
  <si>
    <t>PGV-201-B</t>
  </si>
  <si>
    <t>Електромагнітний клапан 2"ВР, 24В, регулятор протоку</t>
  </si>
  <si>
    <t>Клапана электромагнитные PGV-JarTop (не требуют инструментов для обслуживания)</t>
  </si>
  <si>
    <t>PGV-100JT-GB</t>
  </si>
  <si>
    <t>Електромагнітний клапан 1"ВР, 24В, різьбова кришка</t>
  </si>
  <si>
    <t>PGV-100JT-MMB</t>
  </si>
  <si>
    <t>Електромагнітний клапан 1"ЗР, 24В, різьбова кришка</t>
  </si>
  <si>
    <t>PGV-101JT-GB</t>
  </si>
  <si>
    <t>Електромагнітний клапан 1"ВР, 24В, різьбова кришка, регулятор протоку</t>
  </si>
  <si>
    <t>PGV-101JT-MMB</t>
  </si>
  <si>
    <t>Електромагнітний клапан 1"ЗР, 24В, різьбова кришка, регулятор протоку</t>
  </si>
  <si>
    <t>Клапана электромагнитные ICV</t>
  </si>
  <si>
    <t>ICV-101G-B</t>
  </si>
  <si>
    <t>ICV-101G-B-FS</t>
  </si>
  <si>
    <t>Електромагнітний клапан 1"ВР, 24В, регулятор протоку, фільтр</t>
  </si>
  <si>
    <t>ICV-151G-B</t>
  </si>
  <si>
    <t>ICV-151G-B-FS</t>
  </si>
  <si>
    <t>Електромагнітний клапан 1½"ВР, 24В, регулятор протоку, самоочистка</t>
  </si>
  <si>
    <t>ICV-201G-B</t>
  </si>
  <si>
    <t>ICV-201G-B-FS</t>
  </si>
  <si>
    <t>Електромагнітний клапан 2"ВР, 24В, регулятор протоку, самоочистка</t>
  </si>
  <si>
    <t>ICV-301-B</t>
  </si>
  <si>
    <t>Електромагнітний клапан 3"ВР, 24В, регулятор протоку</t>
  </si>
  <si>
    <t>ICV-301-B-FS</t>
  </si>
  <si>
    <t>Електромагнітний клапан 3"ВР, 24В, регулятор протоку, самоочистка</t>
  </si>
  <si>
    <t>Соленоиды для электромагнитных клапанов</t>
  </si>
  <si>
    <t>DC 9V</t>
  </si>
  <si>
    <t>Соленоїд постійного току 9В для електроманітних клапанів</t>
  </si>
  <si>
    <t>AC 24V</t>
  </si>
  <si>
    <t xml:space="preserve">Соленоїд змінного току 9В для електроманітних клапанів. </t>
  </si>
  <si>
    <t>Пусковые комплекты для микрокапельного полива</t>
  </si>
  <si>
    <t>PCZ-101-25-B</t>
  </si>
  <si>
    <t>Комплект для крапельного поливу (клапан 1", фільтр 100 мкм, редуктор тиску 1,7 бар)</t>
  </si>
  <si>
    <t>PCZ-101-40-B</t>
  </si>
  <si>
    <t>Комплект для крапельного поливу (клапан 1", фільтр 100 мкм, редуктор тиску 2,8 бар)</t>
  </si>
  <si>
    <t>HFR-075-25</t>
  </si>
  <si>
    <t>Комплект для крапельного поливу (фільтр 100 мкм, редуктор тиску 1,7 бар)</t>
  </si>
  <si>
    <t>HFR-075-40</t>
  </si>
  <si>
    <t>Комплект для крапельного поливу (фільтр 100 мкм, редуктор тиску 2,8 бар)</t>
  </si>
  <si>
    <t>Пульты управления  стационарные (контроллеры)</t>
  </si>
  <si>
    <t>ELC-401i-E</t>
  </si>
  <si>
    <t>Контролер, зон: 4, внутрішній, программ: 3</t>
  </si>
  <si>
    <t>ELC-601i-E</t>
  </si>
  <si>
    <t>Контролер, зон: 6, внутрішній, программ: 3</t>
  </si>
  <si>
    <t>XC-201i-E</t>
  </si>
  <si>
    <t>Контролер, зон: 2, внутрішній, программ: 3</t>
  </si>
  <si>
    <t>XC-401i-E</t>
  </si>
  <si>
    <t>XC-401-E</t>
  </si>
  <si>
    <t>Контролер, зон: 4, зовнішній, программ: 3</t>
  </si>
  <si>
    <t>XC-601i-E</t>
  </si>
  <si>
    <t>XC-601-E</t>
  </si>
  <si>
    <t>Контролер, зон: 6, зовнішній, программ: 3</t>
  </si>
  <si>
    <t>XC-801i-E</t>
  </si>
  <si>
    <t>Контролер, зон: 8, внутрішній, программ: 3</t>
  </si>
  <si>
    <t>XC-801-E</t>
  </si>
  <si>
    <t>Контролер, зон: 8, зовнішній, программ: 3</t>
  </si>
  <si>
    <t>X2-401-E</t>
  </si>
  <si>
    <t>Контролер, зон: 4, зовнішній, программ: 3, Wi-Fi Ready</t>
  </si>
  <si>
    <t>X2-601-E</t>
  </si>
  <si>
    <t>Контролер, зон: 6, зовнішній, программ: 3, Wi-Fi Ready</t>
  </si>
  <si>
    <t>X2-801-E</t>
  </si>
  <si>
    <t>Контролер, зон: 8, зовнішній, программ: 3, Wi-Fi Ready</t>
  </si>
  <si>
    <t>X2-1401-E</t>
  </si>
  <si>
    <t>Контролер, зон: 14, зовнішній, программ: 3, Wi-Fi Ready</t>
  </si>
  <si>
    <t>WAND</t>
  </si>
  <si>
    <t>Wi-Fi модуль Hydrawise для контроллерів серії X2™</t>
  </si>
  <si>
    <t>PCC-601i-E</t>
  </si>
  <si>
    <t>PCC-601-E</t>
  </si>
  <si>
    <t>PCC-1201i-E</t>
  </si>
  <si>
    <t>Контролер, зон: 12, внутрішній, программ: 3</t>
  </si>
  <si>
    <t>PCC-1201-E</t>
  </si>
  <si>
    <t>Контролер, зон: 12, зовнішній, программ: 3</t>
  </si>
  <si>
    <t>PC-401i-E</t>
  </si>
  <si>
    <t>Контролер, зон: 4 розширення до 16, внутрішній, программ: 3</t>
  </si>
  <si>
    <t>PC-401-E</t>
  </si>
  <si>
    <t>Контролер, зон: 4 розширення до 16, зовнішній, программ: 3</t>
  </si>
  <si>
    <t>IC-600-PL</t>
  </si>
  <si>
    <t>Контролер, зон: 6 розширення до 30, зовнішній, программ: 4</t>
  </si>
  <si>
    <t>IC-600-M</t>
  </si>
  <si>
    <t>Контролер, зон: 6 розширення до 42, зовнішній, программ: 4, металевий корпус</t>
  </si>
  <si>
    <t>I2C-800-PL</t>
  </si>
  <si>
    <t>Контролер, зон: 8 розширення до 38, зовнішній, программ: 4</t>
  </si>
  <si>
    <t>I2C-800-M</t>
  </si>
  <si>
    <t>Контролер, зон: 8 розширення до 54, зовнішній, программ: 4, металевий корпус</t>
  </si>
  <si>
    <t>HC-601i-E</t>
  </si>
  <si>
    <t>Контролер, зон: 6, внутрішній, программ: 36, Wi-Fi</t>
  </si>
  <si>
    <t>HC-1201i-E</t>
  </si>
  <si>
    <t>Контролер, зон: 12 розширення до 36, внутрішній, программ: 36, Wi-Fi</t>
  </si>
  <si>
    <t>PHC-601i-E</t>
  </si>
  <si>
    <t>PHC-601-E</t>
  </si>
  <si>
    <t>Контролер, зон: 6, зовнішній, программ: 36, Wi-Fi</t>
  </si>
  <si>
    <t>PHC-1201i-E</t>
  </si>
  <si>
    <t>Контролер, зон: 12, внутрішній, программ: 36, Wi-Fi</t>
  </si>
  <si>
    <t>PHC-1201-E</t>
  </si>
  <si>
    <t>Контролер, зон: 12, зовнішній, программ: 36, Wi-Fi</t>
  </si>
  <si>
    <t>PHC-2401i-E</t>
  </si>
  <si>
    <t>Контролер, зон: 24, внутрішній, программ: 36, Wi-Fi</t>
  </si>
  <si>
    <t>PHC-2401-E</t>
  </si>
  <si>
    <t>Контролер, зон: 24, зовнішній, программ: 36, Wi-Fi</t>
  </si>
  <si>
    <t>HPC-401-E</t>
  </si>
  <si>
    <t>Контролер, зон: 4 розширення до 16, зовнішній, программ: 36, Wi-Fi</t>
  </si>
  <si>
    <t>HCC-800-PL</t>
  </si>
  <si>
    <t>Контролер, зон: 8 розширення до 38, зовнішній, программ: 36, Wi-Fi</t>
  </si>
  <si>
    <t>HCC-800-M</t>
  </si>
  <si>
    <t>Контролер, зон: 8 розширення до 54, зовнішній, программ: 36, Wi-Fi, металевий корпус</t>
  </si>
  <si>
    <t>HCC-FPUP</t>
  </si>
  <si>
    <t>Передня панель для модернізації контролерів IC та I2C до рівня HCC, Wi-Fi</t>
  </si>
  <si>
    <t>Пульты управления автономные (контроллеры)</t>
  </si>
  <si>
    <t>BTT-101</t>
  </si>
  <si>
    <t>Таймер, зон: 1, зовнішній, Bluetooth, живлення: AA 2шт.</t>
  </si>
  <si>
    <t>BTT-201</t>
  </si>
  <si>
    <t>Таймер, зон: 2, зовнішній, Bluetooth, живлення: AA 2шт.</t>
  </si>
  <si>
    <t>NODE-100</t>
  </si>
  <si>
    <t>Контролер, зон: 1, зовнішній, з соленоїдом 9В, живлення: PP3 2 шт.</t>
  </si>
  <si>
    <t>NODE-100-LS</t>
  </si>
  <si>
    <t>Контролер, зон: 1, зовнішній, живлення: PP3 2 шт.</t>
  </si>
  <si>
    <t>NODE-100-VALVE-B</t>
  </si>
  <si>
    <t>Контролер, зон: 1, зовнішній, з електро-магнітним клапаном PGV-101G-B-DC, живлення: PP3 2 шт.</t>
  </si>
  <si>
    <t>NODE-200</t>
  </si>
  <si>
    <t>Контролер, зон: 2, зовнішній, живлення: PP3 2 шт.</t>
  </si>
  <si>
    <t>NODE-400</t>
  </si>
  <si>
    <t>Контролер, зон: 4, зовнішній, живлення: PP3 2 шт.</t>
  </si>
  <si>
    <t>NODE-600</t>
  </si>
  <si>
    <t>Контролер, зон: 6, зовнішній, живлення: PP3 2 шт.</t>
  </si>
  <si>
    <t>NODE-BT-100</t>
  </si>
  <si>
    <t>Контролер, зон: 1, зовнішній, з соленоїдом 9В, живлення: PP3 2 шт., Bluetooth</t>
  </si>
  <si>
    <t>NODE-BT-100-VALVE-B</t>
  </si>
  <si>
    <t>Контролер, зон: 1, зовнішній, з електро-магнітним клапаном PGV-101G-B-DC, живлення: PP3 2 шт., Bluetooth</t>
  </si>
  <si>
    <t>NODE-BT-200</t>
  </si>
  <si>
    <t>Контролер, зон: 2, зовнішній, живлення: PP3 2 шт., Bluetooth</t>
  </si>
  <si>
    <t>NODE-BT-400</t>
  </si>
  <si>
    <t>Контролер, зон: 4, зовнішній, живлення: PP3 2 шт. Bluetooth</t>
  </si>
  <si>
    <t>WVP-E</t>
  </si>
  <si>
    <t>Система радіо управління елетро-магнітними клапанами: программатор, живлення: PP3 1 шт.</t>
  </si>
  <si>
    <t>WVC-100-E</t>
  </si>
  <si>
    <t>Система радіо управління елетро-магнітними клапанами: приймач, зон: 1, живлення: PP3 1 шт.</t>
  </si>
  <si>
    <t>WVC-200-E</t>
  </si>
  <si>
    <t>Система радіо управління елетро-магнітними клапанами: приймач, зон: 2, живлення: PP3 1 шт.</t>
  </si>
  <si>
    <t>WVC-400-E</t>
  </si>
  <si>
    <t>Система радіо управління елетро-магнітними клапанами: приймач, зон: 4, живлення: PP3 1 шт.</t>
  </si>
  <si>
    <t>XCH-600</t>
  </si>
  <si>
    <t>Контролер, зон: 6, зовнішній, программ: 3, живлення: AA 6шт.</t>
  </si>
  <si>
    <t>XCH-600-SS</t>
  </si>
  <si>
    <t>Контролер, зон: 6, зовнішній, программ: 3, живлення: C 6шт., металевий корпус</t>
  </si>
  <si>
    <t>XCH-600-SSP</t>
  </si>
  <si>
    <t>Контролер, зон: 6, зовнішній, программ: 3, живлення: аккумулятор., металевий корпус</t>
  </si>
  <si>
    <t>XCH-1200</t>
  </si>
  <si>
    <t>Контролер, зон: 12, зовнішній, программ: 3, живлення: AA 6шт.</t>
  </si>
  <si>
    <t>XCH-1200-SS</t>
  </si>
  <si>
    <t>Контролер, зон: 12, зовнішній, программ: 3, живлення: C 6шт., металевий корпус</t>
  </si>
  <si>
    <t>XCH-1200-SSP</t>
  </si>
  <si>
    <t>Контролер, зон: 12, зовнішній, программ: 3, живлення: аккумулятор., металевий корпус</t>
  </si>
  <si>
    <t>Погодные датчики и сенсоры</t>
  </si>
  <si>
    <t>SOLAR-SYNC-SEN</t>
  </si>
  <si>
    <t>Датчик євопотранспірації/дощу/заморозка</t>
  </si>
  <si>
    <t>WSS-SEN</t>
  </si>
  <si>
    <t>Комплект дистанційного датчику євопотранспірації/дощу/заморозка</t>
  </si>
  <si>
    <t>WSS-R</t>
  </si>
  <si>
    <t>Приймач для дистанційного датчику євопотранспірації/дощу/заморозка</t>
  </si>
  <si>
    <t>WSS-TR</t>
  </si>
  <si>
    <t>Передавач для дистанційного датчику євопотранспірації/дощу/заморозка</t>
  </si>
  <si>
    <t>MINI-CLIK</t>
  </si>
  <si>
    <t>Датчик дощу, регулюється від 3 до 25 мм.</t>
  </si>
  <si>
    <t>RAIN-CLIK</t>
  </si>
  <si>
    <t>Датчик дощу</t>
  </si>
  <si>
    <t>RFC</t>
  </si>
  <si>
    <t>Датчик дощу/заморозку</t>
  </si>
  <si>
    <t>WR-CLIK</t>
  </si>
  <si>
    <t>Комплект дистанційного датчику дощу</t>
  </si>
  <si>
    <t>WRF-CLIK</t>
  </si>
  <si>
    <t>Комплект дистанційного датчику дощу/заморозку</t>
  </si>
  <si>
    <t>WR-CLIK-R</t>
  </si>
  <si>
    <t>Приймач для дистанційного датчику дощу/заморозка</t>
  </si>
  <si>
    <t>WR-CLIK-TR</t>
  </si>
  <si>
    <t>Передавач для дистанційного датчику дощу</t>
  </si>
  <si>
    <t>WRF-CLIK-TR</t>
  </si>
  <si>
    <t>Передавач для дистанційного датчику дощу/заморозка</t>
  </si>
  <si>
    <t>FREEZE-CLIK</t>
  </si>
  <si>
    <t>Датчик температури</t>
  </si>
  <si>
    <t>SOIL-CLIK</t>
  </si>
  <si>
    <t>Датчик вологості грунту</t>
  </si>
  <si>
    <t>WIND-CLIK</t>
  </si>
  <si>
    <t>Датчик вітру</t>
  </si>
  <si>
    <t>MWS</t>
  </si>
  <si>
    <t>Міні-метеостанція, дощь/вітер</t>
  </si>
  <si>
    <t>MWS-FR</t>
  </si>
  <si>
    <t>Міні-метеостанція, дощь/вітер/температура</t>
  </si>
  <si>
    <t>HC-075-FLOW-B</t>
  </si>
  <si>
    <t>Лічільник води, 20 мм. ЗР ¾"</t>
  </si>
  <si>
    <t>HC-100-FLOW-B</t>
  </si>
  <si>
    <t>Лічільник води, 25 мм. ЗР 1"</t>
  </si>
  <si>
    <t>HC-150-FLOW-B</t>
  </si>
  <si>
    <t>Лічільник води, 40 мм. ЗР 1½"</t>
  </si>
  <si>
    <t>HC-200-FLOW-B</t>
  </si>
  <si>
    <t>Лічільник води, 50 мм. ЗР 2"</t>
  </si>
  <si>
    <t>FLOW-CLIK</t>
  </si>
  <si>
    <t>Комплект датчику протоку</t>
  </si>
  <si>
    <t>HFS</t>
  </si>
  <si>
    <t>Датчик протоку</t>
  </si>
  <si>
    <t>WFS-INT</t>
  </si>
  <si>
    <t>Комплект дистанційного датчику протоку</t>
  </si>
  <si>
    <t>WFS-R-INT</t>
  </si>
  <si>
    <t>Приймач для дистанційного датчику протоку</t>
  </si>
  <si>
    <t>WFS-T-INT</t>
  </si>
  <si>
    <t>Передавач для дистанційного датчику протоку</t>
  </si>
  <si>
    <t>Аксессуары и дополнительные элементы для систем полива</t>
  </si>
  <si>
    <t>SJ-506</t>
  </si>
  <si>
    <t>Шарнірне зєднання ½"ЗР на ½"ЗР 15 см</t>
  </si>
  <si>
    <t>SJ-7506</t>
  </si>
  <si>
    <t>Шарнірне зєднання ½"ЗР на ¾"ЗР 15 см</t>
  </si>
  <si>
    <t>SJ-706</t>
  </si>
  <si>
    <t>Шарнірне зєднання ¾"ЗР на ¾"ЗР 15 см</t>
  </si>
  <si>
    <t>SJ-512</t>
  </si>
  <si>
    <t>Шарнірне зєднання ½"ЗР на ½"ЗР 30 см</t>
  </si>
  <si>
    <t>SJ-7512</t>
  </si>
  <si>
    <t>Шарнірне зєднання ½"ЗР на ¾"ЗР 30 см</t>
  </si>
  <si>
    <t>SJ-712</t>
  </si>
  <si>
    <t>Шарнірне зєднання ¾"ЗР на ¾"ЗР 30 см</t>
  </si>
  <si>
    <t>HSBE-050</t>
  </si>
  <si>
    <t>Коліно штуцер на ½"ЗР</t>
  </si>
  <si>
    <t>HSBE-075</t>
  </si>
  <si>
    <t>Коліно штуцер на ¾"ЗР</t>
  </si>
  <si>
    <t>FLEXsg</t>
  </si>
  <si>
    <t>Гнучкий шланг, 1 м</t>
  </si>
  <si>
    <t>Гнучкий шланг, 30 м</t>
  </si>
  <si>
    <t>Инструменты</t>
  </si>
  <si>
    <t>172000SP</t>
  </si>
  <si>
    <t>Ключ для роторних зрошувачів</t>
  </si>
  <si>
    <t>123200SP</t>
  </si>
  <si>
    <t>Інструмент для заміни сопел в роторних зрошувачах</t>
  </si>
  <si>
    <t>MPTOOL</t>
  </si>
  <si>
    <t>Інструмент для форсунок MP Rotator</t>
  </si>
  <si>
    <t>HSBETOOLSP</t>
  </si>
  <si>
    <t>Інструмент для колін HSBE</t>
  </si>
  <si>
    <t>HEMT</t>
  </si>
  <si>
    <t>Мульти-інструмент для крапельного поливу</t>
  </si>
  <si>
    <t>POCKET PUNCH</t>
  </si>
  <si>
    <t>Інструмент для крапельного поливу</t>
  </si>
  <si>
    <t>Насадка на шланг ¾"</t>
  </si>
  <si>
    <t>Насадка на шланг 1"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</si>
</sst>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0.00"/>
    <numFmt numFmtId="167" formatCode="0"/>
    <numFmt numFmtId="168" formatCode="0%"/>
    <numFmt numFmtId="169" formatCode="@"/>
    <numFmt numFmtId="170" formatCode="0.0"/>
  </numFmts>
  <fonts count="13">
    <font>
      <sz val="10"/>
      <name val="Arial Cyr"/>
      <family val="2"/>
    </font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 Cyr"/>
      <family val="2"/>
    </font>
    <font>
      <b/>
      <sz val="18"/>
      <color indexed="57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  <xf numFmtId="165" fontId="1" fillId="0" borderId="0" applyBorder="0" applyAlignment="0" applyProtection="0"/>
    <xf numFmtId="164" fontId="0" fillId="2" borderId="1" applyNumberFormat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Fill="1" applyBorder="1" applyAlignment="1">
      <alignment horizontal="center" vertical="center"/>
    </xf>
    <xf numFmtId="167" fontId="4" fillId="3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6" fillId="0" borderId="0" xfId="20" applyNumberFormat="1" applyFont="1" applyFill="1" applyBorder="1" applyAlignment="1" applyProtection="1">
      <alignment horizontal="center"/>
      <protection/>
    </xf>
    <xf numFmtId="164" fontId="7" fillId="0" borderId="0" xfId="20" applyNumberFormat="1" applyFont="1" applyFill="1" applyBorder="1" applyAlignment="1" applyProtection="1">
      <alignment horizontal="left" vertical="center" wrapText="1"/>
      <protection/>
    </xf>
    <xf numFmtId="164" fontId="8" fillId="0" borderId="0" xfId="20" applyNumberFormat="1" applyFont="1" applyFill="1" applyBorder="1" applyAlignment="1" applyProtection="1">
      <alignment horizontal="center" vertical="center" wrapText="1"/>
      <protection/>
    </xf>
    <xf numFmtId="167" fontId="8" fillId="0" borderId="0" xfId="20" applyNumberFormat="1" applyFont="1" applyFill="1" applyBorder="1" applyAlignment="1" applyProtection="1">
      <alignment horizontal="center" vertical="center" wrapText="1"/>
      <protection/>
    </xf>
    <xf numFmtId="164" fontId="1" fillId="4" borderId="0" xfId="0" applyFont="1" applyFill="1" applyBorder="1" applyAlignment="1">
      <alignment/>
    </xf>
    <xf numFmtId="169" fontId="2" fillId="3" borderId="2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70" fontId="9" fillId="3" borderId="2" xfId="0" applyNumberFormat="1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9" fontId="2" fillId="4" borderId="0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170" fontId="2" fillId="4" borderId="0" xfId="0" applyNumberFormat="1" applyFont="1" applyFill="1" applyBorder="1" applyAlignment="1">
      <alignment horizontal="center" vertical="center" wrapText="1"/>
    </xf>
    <xf numFmtId="170" fontId="2" fillId="4" borderId="0" xfId="0" applyNumberFormat="1" applyFont="1" applyFill="1" applyBorder="1" applyAlignment="1">
      <alignment horizontal="center" vertical="center"/>
    </xf>
    <xf numFmtId="169" fontId="10" fillId="5" borderId="2" xfId="0" applyNumberFormat="1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4" fontId="11" fillId="0" borderId="2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4" fontId="11" fillId="4" borderId="2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vertical="center"/>
    </xf>
    <xf numFmtId="164" fontId="11" fillId="0" borderId="4" xfId="0" applyFont="1" applyFill="1" applyBorder="1" applyAlignment="1">
      <alignment vertical="center"/>
    </xf>
    <xf numFmtId="164" fontId="10" fillId="5" borderId="5" xfId="0" applyFont="1" applyFill="1" applyBorder="1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10" fillId="5" borderId="2" xfId="0" applyFont="1" applyFill="1" applyBorder="1" applyAlignment="1">
      <alignment horizontal="center" vertical="center"/>
    </xf>
    <xf numFmtId="164" fontId="11" fillId="0" borderId="6" xfId="0" applyFont="1" applyFill="1" applyBorder="1" applyAlignment="1">
      <alignment horizontal="center" vertical="center"/>
    </xf>
    <xf numFmtId="164" fontId="11" fillId="0" borderId="7" xfId="0" applyFont="1" applyFill="1" applyBorder="1" applyAlignment="1">
      <alignment vertical="center"/>
    </xf>
    <xf numFmtId="166" fontId="11" fillId="0" borderId="8" xfId="0" applyNumberFormat="1" applyFont="1" applyFill="1" applyBorder="1" applyAlignment="1">
      <alignment horizontal="center" vertical="center"/>
    </xf>
    <xf numFmtId="164" fontId="11" fillId="0" borderId="9" xfId="0" applyFont="1" applyFill="1" applyBorder="1" applyAlignment="1">
      <alignment horizontal="center" vertical="center"/>
    </xf>
    <xf numFmtId="164" fontId="11" fillId="0" borderId="8" xfId="0" applyFont="1" applyFill="1" applyBorder="1" applyAlignment="1">
      <alignment vertical="center"/>
    </xf>
    <xf numFmtId="169" fontId="12" fillId="0" borderId="10" xfId="21" applyNumberFormat="1" applyFont="1" applyFill="1" applyBorder="1" applyAlignment="1" applyProtection="1">
      <alignment/>
      <protection/>
    </xf>
    <xf numFmtId="169" fontId="12" fillId="0" borderId="11" xfId="21" applyNumberFormat="1" applyFont="1" applyFill="1" applyBorder="1" applyAlignment="1" applyProtection="1">
      <alignment/>
      <protection/>
    </xf>
    <xf numFmtId="164" fontId="12" fillId="0" borderId="2" xfId="21" applyNumberFormat="1" applyFont="1" applyFill="1" applyBorder="1" applyAlignment="1" applyProtection="1">
      <alignment horizontal="center" vertical="center"/>
      <protection/>
    </xf>
    <xf numFmtId="169" fontId="12" fillId="0" borderId="12" xfId="21" applyNumberFormat="1" applyFont="1" applyFill="1" applyBorder="1" applyAlignment="1" applyProtection="1">
      <alignment/>
      <protection/>
    </xf>
    <xf numFmtId="169" fontId="12" fillId="0" borderId="13" xfId="21" applyNumberFormat="1" applyFont="1" applyFill="1" applyBorder="1" applyAlignment="1" applyProtection="1">
      <alignment/>
      <protection/>
    </xf>
    <xf numFmtId="169" fontId="12" fillId="0" borderId="14" xfId="21" applyNumberFormat="1" applyFont="1" applyFill="1" applyBorder="1" applyAlignment="1" applyProtection="1">
      <alignment/>
      <protection/>
    </xf>
    <xf numFmtId="164" fontId="11" fillId="0" borderId="5" xfId="0" applyFont="1" applyFill="1" applyBorder="1" applyAlignment="1">
      <alignment vertical="center"/>
    </xf>
    <xf numFmtId="169" fontId="12" fillId="0" borderId="15" xfId="21" applyNumberFormat="1" applyFont="1" applyFill="1" applyBorder="1" applyAlignment="1" applyProtection="1">
      <alignment/>
      <protection/>
    </xf>
    <xf numFmtId="169" fontId="12" fillId="0" borderId="5" xfId="21" applyNumberFormat="1" applyFont="1" applyFill="1" applyBorder="1" applyAlignment="1" applyProtection="1">
      <alignment/>
      <protection/>
    </xf>
    <xf numFmtId="164" fontId="12" fillId="0" borderId="5" xfId="21" applyNumberFormat="1" applyFont="1" applyFill="1" applyBorder="1" applyAlignment="1" applyProtection="1">
      <alignment horizontal="center" vertical="center"/>
      <protection/>
    </xf>
    <xf numFmtId="169" fontId="12" fillId="0" borderId="15" xfId="21" applyNumberFormat="1" applyFont="1" applyFill="1" applyBorder="1" applyAlignment="1" applyProtection="1">
      <alignment wrapText="1"/>
      <protection/>
    </xf>
    <xf numFmtId="164" fontId="11" fillId="0" borderId="2" xfId="0" applyFont="1" applyFill="1" applyBorder="1" applyAlignment="1">
      <alignment horizontal="left" vertical="center"/>
    </xf>
    <xf numFmtId="170" fontId="11" fillId="0" borderId="0" xfId="0" applyNumberFormat="1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TableStyleLight1" xfId="21"/>
    <cellStyle name="Примечание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1</xdr:row>
      <xdr:rowOff>19050</xdr:rowOff>
    </xdr:from>
    <xdr:to>
      <xdr:col>1</xdr:col>
      <xdr:colOff>5543550</xdr:colOff>
      <xdr:row>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9050"/>
          <a:ext cx="3533775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84"/>
  <sheetViews>
    <sheetView tabSelected="1" workbookViewId="0" topLeftCell="A2">
      <selection activeCell="J2" sqref="J2"/>
    </sheetView>
  </sheetViews>
  <sheetFormatPr defaultColWidth="9.00390625" defaultRowHeight="12.75"/>
  <cols>
    <col min="1" max="1" width="21.25390625" style="1" customWidth="1"/>
    <col min="2" max="2" width="104.00390625" style="1" customWidth="1"/>
    <col min="3" max="3" width="4.00390625" style="2" customWidth="1"/>
    <col min="4" max="4" width="8.00390625" style="3" customWidth="1"/>
    <col min="5" max="5" width="0" style="2" hidden="1" customWidth="1"/>
    <col min="6" max="6" width="9.875" style="2" customWidth="1"/>
    <col min="7" max="7" width="8.25390625" style="2" customWidth="1"/>
    <col min="8" max="8" width="9.125" style="4" customWidth="1"/>
    <col min="9" max="9" width="0" style="1" hidden="1" customWidth="1"/>
    <col min="10" max="10" width="14.00390625" style="5" customWidth="1"/>
    <col min="11" max="52" width="9.125" style="5" customWidth="1"/>
    <col min="53" max="16384" width="9.00390625" style="1" customWidth="1"/>
  </cols>
  <sheetData>
    <row r="1" spans="1:11" ht="87" customHeight="1" hidden="1">
      <c r="A1" s="6" t="s">
        <v>0</v>
      </c>
      <c r="B1" s="6"/>
      <c r="C1" s="6"/>
      <c r="D1" s="6"/>
      <c r="E1" s="6"/>
      <c r="F1" s="7" t="s">
        <v>1</v>
      </c>
      <c r="G1" s="7"/>
      <c r="H1" s="8">
        <v>29</v>
      </c>
      <c r="J1" s="9">
        <f>SUM(H5:H43,H45:H58,H60:H74,H76:H81,H83:H101,H103:H116,H118:H123,H125:H128,H130:H137,H139:H140,H142:H145,H147:H182,H185:H205,H207:H232,H234:H243,H245:H252)</f>
        <v>0</v>
      </c>
      <c r="K1" s="10"/>
    </row>
    <row r="2" spans="1:17" ht="119.25" customHeight="1">
      <c r="A2" s="11"/>
      <c r="B2" s="11"/>
      <c r="C2" s="12" t="s">
        <v>2</v>
      </c>
      <c r="D2" s="12"/>
      <c r="E2" s="12"/>
      <c r="F2" s="12"/>
      <c r="G2" s="13"/>
      <c r="H2" s="14"/>
      <c r="K2" s="15"/>
      <c r="L2" s="15"/>
      <c r="M2" s="15"/>
      <c r="N2" s="15"/>
      <c r="O2" s="15"/>
      <c r="P2" s="15"/>
      <c r="Q2" s="15"/>
    </row>
    <row r="3" spans="1:17" ht="44.25" customHeight="1">
      <c r="A3" s="16" t="s">
        <v>3</v>
      </c>
      <c r="B3" s="16" t="s">
        <v>4</v>
      </c>
      <c r="C3" s="16" t="s">
        <v>5</v>
      </c>
      <c r="D3" s="17" t="s">
        <v>6</v>
      </c>
      <c r="E3" s="18" t="s">
        <v>7</v>
      </c>
      <c r="F3" s="18" t="s">
        <v>8</v>
      </c>
      <c r="G3" s="19" t="s">
        <v>9</v>
      </c>
      <c r="H3" s="20" t="s">
        <v>10</v>
      </c>
      <c r="I3" s="21" t="s">
        <v>11</v>
      </c>
      <c r="J3" s="22"/>
      <c r="K3" s="22"/>
      <c r="L3" s="23"/>
      <c r="M3" s="24"/>
      <c r="N3" s="24"/>
      <c r="O3" s="25"/>
      <c r="P3" s="26"/>
      <c r="Q3" s="15"/>
    </row>
    <row r="4" spans="1:11" ht="15.75" customHeight="1">
      <c r="A4" s="27" t="s">
        <v>12</v>
      </c>
      <c r="B4" s="27"/>
      <c r="C4" s="27"/>
      <c r="D4" s="27"/>
      <c r="E4" s="27"/>
      <c r="F4" s="27"/>
      <c r="G4" s="27"/>
      <c r="H4" s="27"/>
      <c r="J4" s="22"/>
      <c r="K4" s="22"/>
    </row>
    <row r="5" spans="1:52" s="35" customFormat="1" ht="12.75">
      <c r="A5" s="28" t="s">
        <v>13</v>
      </c>
      <c r="B5" s="28" t="s">
        <v>14</v>
      </c>
      <c r="C5" s="29" t="s">
        <v>15</v>
      </c>
      <c r="D5" s="30">
        <f aca="true" t="shared" si="0" ref="D5:D43">E5*0.9</f>
        <v>12.168</v>
      </c>
      <c r="E5" s="31">
        <v>13.52</v>
      </c>
      <c r="F5" s="32">
        <f aca="true" t="shared" si="1" ref="F5:F43">ROUND(D5*$H$1,0)</f>
        <v>353</v>
      </c>
      <c r="G5" s="29"/>
      <c r="H5" s="33">
        <f>G5*F5</f>
        <v>0</v>
      </c>
      <c r="I5" s="34">
        <f aca="true" t="shared" si="2" ref="I5:I68">D5/0.75*0.75*28</f>
        <v>340.70399999999995</v>
      </c>
      <c r="J5" s="22"/>
      <c r="K5" s="22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</row>
    <row r="6" spans="1:52" s="35" customFormat="1" ht="12.75">
      <c r="A6" s="28" t="s">
        <v>16</v>
      </c>
      <c r="B6" s="28" t="s">
        <v>17</v>
      </c>
      <c r="C6" s="29" t="s">
        <v>15</v>
      </c>
      <c r="D6" s="30">
        <f t="shared" si="0"/>
        <v>13.5</v>
      </c>
      <c r="E6" s="31">
        <v>15</v>
      </c>
      <c r="F6" s="32">
        <f t="shared" si="1"/>
        <v>392</v>
      </c>
      <c r="G6" s="29"/>
      <c r="H6" s="33">
        <f aca="true" t="shared" si="3" ref="H6:H69">G6*F6</f>
        <v>0</v>
      </c>
      <c r="I6" s="34">
        <f t="shared" si="2"/>
        <v>378</v>
      </c>
      <c r="J6" s="22"/>
      <c r="K6" s="22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</row>
    <row r="7" spans="1:52" s="35" customFormat="1" ht="12.75">
      <c r="A7" s="28" t="s">
        <v>18</v>
      </c>
      <c r="B7" s="28" t="s">
        <v>19</v>
      </c>
      <c r="C7" s="29" t="s">
        <v>15</v>
      </c>
      <c r="D7" s="30">
        <f t="shared" si="0"/>
        <v>12.537</v>
      </c>
      <c r="E7" s="31">
        <v>13.93</v>
      </c>
      <c r="F7" s="32">
        <f t="shared" si="1"/>
        <v>364</v>
      </c>
      <c r="G7" s="29"/>
      <c r="H7" s="33">
        <f t="shared" si="3"/>
        <v>0</v>
      </c>
      <c r="I7" s="34">
        <f t="shared" si="2"/>
        <v>351.036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</row>
    <row r="8" spans="1:52" s="35" customFormat="1" ht="12.75">
      <c r="A8" s="28" t="s">
        <v>20</v>
      </c>
      <c r="B8" s="28" t="s">
        <v>21</v>
      </c>
      <c r="C8" s="29" t="s">
        <v>15</v>
      </c>
      <c r="D8" s="30">
        <f t="shared" si="0"/>
        <v>26.676000000000002</v>
      </c>
      <c r="E8" s="31">
        <v>29.64</v>
      </c>
      <c r="F8" s="32">
        <f t="shared" si="1"/>
        <v>774</v>
      </c>
      <c r="G8" s="29"/>
      <c r="H8" s="33">
        <f t="shared" si="3"/>
        <v>0</v>
      </c>
      <c r="I8" s="34">
        <f t="shared" si="2"/>
        <v>746.9280000000001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</row>
    <row r="9" spans="1:52" s="35" customFormat="1" ht="12.75">
      <c r="A9" s="28" t="s">
        <v>22</v>
      </c>
      <c r="B9" s="28" t="s">
        <v>23</v>
      </c>
      <c r="C9" s="29" t="s">
        <v>15</v>
      </c>
      <c r="D9" s="30">
        <f t="shared" si="0"/>
        <v>37.440000000000005</v>
      </c>
      <c r="E9" s="31">
        <v>41.6</v>
      </c>
      <c r="F9" s="32">
        <f t="shared" si="1"/>
        <v>1086</v>
      </c>
      <c r="G9" s="29"/>
      <c r="H9" s="33">
        <f t="shared" si="3"/>
        <v>0</v>
      </c>
      <c r="I9" s="34">
        <f t="shared" si="2"/>
        <v>1048.3200000000002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</row>
    <row r="10" spans="1:52" s="35" customFormat="1" ht="12.75">
      <c r="A10" s="28" t="s">
        <v>24</v>
      </c>
      <c r="B10" s="28" t="s">
        <v>25</v>
      </c>
      <c r="C10" s="29" t="s">
        <v>15</v>
      </c>
      <c r="D10" s="30">
        <f t="shared" si="0"/>
        <v>13.5</v>
      </c>
      <c r="E10" s="31">
        <v>15</v>
      </c>
      <c r="F10" s="32">
        <f t="shared" si="1"/>
        <v>392</v>
      </c>
      <c r="G10" s="29"/>
      <c r="H10" s="33">
        <f t="shared" si="3"/>
        <v>0</v>
      </c>
      <c r="I10" s="34">
        <f t="shared" si="2"/>
        <v>378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</row>
    <row r="11" spans="1:52" s="35" customFormat="1" ht="12.75">
      <c r="A11" s="28" t="s">
        <v>26</v>
      </c>
      <c r="B11" s="28" t="s">
        <v>27</v>
      </c>
      <c r="C11" s="29" t="s">
        <v>15</v>
      </c>
      <c r="D11" s="30">
        <f t="shared" si="0"/>
        <v>14.4</v>
      </c>
      <c r="E11" s="31">
        <v>16</v>
      </c>
      <c r="F11" s="32">
        <f t="shared" si="1"/>
        <v>418</v>
      </c>
      <c r="G11" s="29"/>
      <c r="H11" s="33">
        <f t="shared" si="3"/>
        <v>0</v>
      </c>
      <c r="I11" s="34">
        <f t="shared" si="2"/>
        <v>403.19999999999993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</row>
    <row r="12" spans="1:52" s="35" customFormat="1" ht="12.75">
      <c r="A12" s="28" t="s">
        <v>28</v>
      </c>
      <c r="B12" s="28" t="s">
        <v>29</v>
      </c>
      <c r="C12" s="29" t="s">
        <v>15</v>
      </c>
      <c r="D12" s="30">
        <f t="shared" si="0"/>
        <v>19.8</v>
      </c>
      <c r="E12" s="31">
        <v>22</v>
      </c>
      <c r="F12" s="32">
        <f t="shared" si="1"/>
        <v>574</v>
      </c>
      <c r="G12" s="29"/>
      <c r="H12" s="33">
        <f t="shared" si="3"/>
        <v>0</v>
      </c>
      <c r="I12" s="34">
        <f t="shared" si="2"/>
        <v>554.4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</row>
    <row r="13" spans="1:52" s="35" customFormat="1" ht="12.75">
      <c r="A13" s="28" t="s">
        <v>30</v>
      </c>
      <c r="B13" s="28" t="s">
        <v>31</v>
      </c>
      <c r="C13" s="29" t="s">
        <v>15</v>
      </c>
      <c r="D13" s="30">
        <f t="shared" si="0"/>
        <v>14.4</v>
      </c>
      <c r="E13" s="31">
        <v>16</v>
      </c>
      <c r="F13" s="32">
        <f t="shared" si="1"/>
        <v>418</v>
      </c>
      <c r="G13" s="29"/>
      <c r="H13" s="33">
        <f t="shared" si="3"/>
        <v>0</v>
      </c>
      <c r="I13" s="34">
        <f t="shared" si="2"/>
        <v>403.19999999999993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</row>
    <row r="14" spans="1:52" s="35" customFormat="1" ht="12.75">
      <c r="A14" s="28" t="s">
        <v>32</v>
      </c>
      <c r="B14" s="28" t="s">
        <v>33</v>
      </c>
      <c r="C14" s="29" t="s">
        <v>15</v>
      </c>
      <c r="D14" s="30">
        <f t="shared" si="0"/>
        <v>21.825</v>
      </c>
      <c r="E14" s="31">
        <v>24.25</v>
      </c>
      <c r="F14" s="32">
        <f t="shared" si="1"/>
        <v>633</v>
      </c>
      <c r="G14" s="29"/>
      <c r="H14" s="33">
        <f t="shared" si="3"/>
        <v>0</v>
      </c>
      <c r="I14" s="34">
        <f t="shared" si="2"/>
        <v>611.1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</row>
    <row r="15" spans="1:52" s="35" customFormat="1" ht="12.75">
      <c r="A15" s="28" t="s">
        <v>34</v>
      </c>
      <c r="B15" s="28" t="s">
        <v>35</v>
      </c>
      <c r="C15" s="29" t="s">
        <v>15</v>
      </c>
      <c r="D15" s="30">
        <f t="shared" si="0"/>
        <v>25.425</v>
      </c>
      <c r="E15" s="31">
        <v>28.25</v>
      </c>
      <c r="F15" s="32">
        <f t="shared" si="1"/>
        <v>737</v>
      </c>
      <c r="G15" s="29"/>
      <c r="H15" s="33">
        <f t="shared" si="3"/>
        <v>0</v>
      </c>
      <c r="I15" s="34">
        <f t="shared" si="2"/>
        <v>711.8999999999999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</row>
    <row r="16" spans="1:52" s="35" customFormat="1" ht="12.75">
      <c r="A16" s="28" t="s">
        <v>36</v>
      </c>
      <c r="B16" s="28" t="s">
        <v>37</v>
      </c>
      <c r="C16" s="29" t="s">
        <v>15</v>
      </c>
      <c r="D16" s="30">
        <f t="shared" si="0"/>
        <v>23.625</v>
      </c>
      <c r="E16" s="31">
        <v>26.25</v>
      </c>
      <c r="F16" s="32">
        <f t="shared" si="1"/>
        <v>685</v>
      </c>
      <c r="G16" s="29"/>
      <c r="H16" s="33">
        <f t="shared" si="3"/>
        <v>0</v>
      </c>
      <c r="I16" s="34">
        <f t="shared" si="2"/>
        <v>661.5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</row>
    <row r="17" spans="1:52" s="35" customFormat="1" ht="12.75">
      <c r="A17" s="28" t="s">
        <v>38</v>
      </c>
      <c r="B17" s="28" t="s">
        <v>39</v>
      </c>
      <c r="C17" s="29" t="s">
        <v>15</v>
      </c>
      <c r="D17" s="30">
        <f t="shared" si="0"/>
        <v>41.625</v>
      </c>
      <c r="E17" s="31">
        <v>46.25</v>
      </c>
      <c r="F17" s="32">
        <f t="shared" si="1"/>
        <v>1207</v>
      </c>
      <c r="G17" s="29"/>
      <c r="H17" s="33">
        <f t="shared" si="3"/>
        <v>0</v>
      </c>
      <c r="I17" s="34">
        <f t="shared" si="2"/>
        <v>1165.5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</row>
    <row r="18" spans="1:52" s="35" customFormat="1" ht="12.75">
      <c r="A18" s="28" t="s">
        <v>40</v>
      </c>
      <c r="B18" s="28" t="s">
        <v>29</v>
      </c>
      <c r="C18" s="29" t="s">
        <v>15</v>
      </c>
      <c r="D18" s="30">
        <f t="shared" si="0"/>
        <v>22.176000000000002</v>
      </c>
      <c r="E18" s="31">
        <v>24.64</v>
      </c>
      <c r="F18" s="32">
        <f t="shared" si="1"/>
        <v>643</v>
      </c>
      <c r="G18" s="29"/>
      <c r="H18" s="33">
        <f t="shared" si="3"/>
        <v>0</v>
      </c>
      <c r="I18" s="34">
        <f t="shared" si="2"/>
        <v>620.9280000000001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</row>
    <row r="19" spans="1:52" s="35" customFormat="1" ht="12.75">
      <c r="A19" s="28" t="s">
        <v>41</v>
      </c>
      <c r="B19" s="28" t="s">
        <v>33</v>
      </c>
      <c r="C19" s="29" t="s">
        <v>15</v>
      </c>
      <c r="D19" s="30">
        <f t="shared" si="0"/>
        <v>24.102</v>
      </c>
      <c r="E19" s="31">
        <v>26.78</v>
      </c>
      <c r="F19" s="32">
        <f t="shared" si="1"/>
        <v>699</v>
      </c>
      <c r="G19" s="29"/>
      <c r="H19" s="33">
        <f t="shared" si="3"/>
        <v>0</v>
      </c>
      <c r="I19" s="34">
        <f t="shared" si="2"/>
        <v>674.8560000000001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</row>
    <row r="20" spans="1:52" s="35" customFormat="1" ht="12.75">
      <c r="A20" s="28" t="s">
        <v>42</v>
      </c>
      <c r="B20" s="28" t="s">
        <v>31</v>
      </c>
      <c r="C20" s="29" t="s">
        <v>15</v>
      </c>
      <c r="D20" s="30">
        <f t="shared" si="0"/>
        <v>22.176000000000002</v>
      </c>
      <c r="E20" s="31">
        <v>24.64</v>
      </c>
      <c r="F20" s="32">
        <f t="shared" si="1"/>
        <v>643</v>
      </c>
      <c r="G20" s="29"/>
      <c r="H20" s="33">
        <f t="shared" si="3"/>
        <v>0</v>
      </c>
      <c r="I20" s="34">
        <f t="shared" si="2"/>
        <v>620.9280000000001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</row>
    <row r="21" spans="1:52" s="35" customFormat="1" ht="12.75">
      <c r="A21" s="28" t="s">
        <v>43</v>
      </c>
      <c r="B21" s="28" t="s">
        <v>35</v>
      </c>
      <c r="C21" s="29" t="s">
        <v>15</v>
      </c>
      <c r="D21" s="30">
        <f t="shared" si="0"/>
        <v>28.548</v>
      </c>
      <c r="E21" s="31">
        <v>31.72</v>
      </c>
      <c r="F21" s="32">
        <f t="shared" si="1"/>
        <v>828</v>
      </c>
      <c r="G21" s="29"/>
      <c r="H21" s="33">
        <f t="shared" si="3"/>
        <v>0</v>
      </c>
      <c r="I21" s="34">
        <f t="shared" si="2"/>
        <v>799.344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</row>
    <row r="22" spans="1:52" s="35" customFormat="1" ht="12.75">
      <c r="A22" s="28" t="s">
        <v>44</v>
      </c>
      <c r="B22" s="28" t="s">
        <v>45</v>
      </c>
      <c r="C22" s="29" t="s">
        <v>15</v>
      </c>
      <c r="D22" s="30">
        <f t="shared" si="0"/>
        <v>33.741</v>
      </c>
      <c r="E22" s="31">
        <v>37.49</v>
      </c>
      <c r="F22" s="32">
        <f t="shared" si="1"/>
        <v>978</v>
      </c>
      <c r="G22" s="29"/>
      <c r="H22" s="33">
        <f t="shared" si="3"/>
        <v>0</v>
      </c>
      <c r="I22" s="34">
        <f t="shared" si="2"/>
        <v>944.748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</row>
    <row r="23" spans="1:52" s="35" customFormat="1" ht="12.75">
      <c r="A23" s="28" t="s">
        <v>46</v>
      </c>
      <c r="B23" s="28" t="s">
        <v>47</v>
      </c>
      <c r="C23" s="29" t="s">
        <v>15</v>
      </c>
      <c r="D23" s="30">
        <f t="shared" si="0"/>
        <v>33.741</v>
      </c>
      <c r="E23" s="31">
        <v>37.49</v>
      </c>
      <c r="F23" s="32">
        <f t="shared" si="1"/>
        <v>978</v>
      </c>
      <c r="G23" s="29"/>
      <c r="H23" s="33">
        <f t="shared" si="3"/>
        <v>0</v>
      </c>
      <c r="I23" s="34">
        <f t="shared" si="2"/>
        <v>944.748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</row>
    <row r="24" spans="1:52" s="35" customFormat="1" ht="12.75">
      <c r="A24" s="28" t="s">
        <v>48</v>
      </c>
      <c r="B24" s="28" t="s">
        <v>49</v>
      </c>
      <c r="C24" s="29" t="s">
        <v>15</v>
      </c>
      <c r="D24" s="30">
        <f t="shared" si="0"/>
        <v>36.153000000000006</v>
      </c>
      <c r="E24" s="31">
        <v>40.17</v>
      </c>
      <c r="F24" s="32">
        <f t="shared" si="1"/>
        <v>1048</v>
      </c>
      <c r="G24" s="29"/>
      <c r="H24" s="33">
        <f t="shared" si="3"/>
        <v>0</v>
      </c>
      <c r="I24" s="34">
        <f t="shared" si="2"/>
        <v>1012.2840000000001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</row>
    <row r="25" spans="1:52" s="35" customFormat="1" ht="12.75">
      <c r="A25" s="28" t="s">
        <v>50</v>
      </c>
      <c r="B25" s="28" t="s">
        <v>51</v>
      </c>
      <c r="C25" s="29" t="s">
        <v>15</v>
      </c>
      <c r="D25" s="30">
        <f t="shared" si="0"/>
        <v>34.398</v>
      </c>
      <c r="E25" s="31">
        <v>38.22</v>
      </c>
      <c r="F25" s="32">
        <f t="shared" si="1"/>
        <v>998</v>
      </c>
      <c r="G25" s="29"/>
      <c r="H25" s="33">
        <f t="shared" si="3"/>
        <v>0</v>
      </c>
      <c r="I25" s="34">
        <f t="shared" si="2"/>
        <v>963.1440000000001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</row>
    <row r="26" spans="1:52" s="35" customFormat="1" ht="12.75">
      <c r="A26" s="28" t="s">
        <v>52</v>
      </c>
      <c r="B26" s="28" t="s">
        <v>53</v>
      </c>
      <c r="C26" s="29" t="s">
        <v>15</v>
      </c>
      <c r="D26" s="30">
        <f t="shared" si="0"/>
        <v>38.376000000000005</v>
      </c>
      <c r="E26" s="31">
        <v>42.64</v>
      </c>
      <c r="F26" s="32">
        <f t="shared" si="1"/>
        <v>1113</v>
      </c>
      <c r="G26" s="29"/>
      <c r="H26" s="33">
        <f t="shared" si="3"/>
        <v>0</v>
      </c>
      <c r="I26" s="34">
        <f t="shared" si="2"/>
        <v>1074.5280000000002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</row>
    <row r="27" spans="1:52" s="35" customFormat="1" ht="12.75">
      <c r="A27" s="28" t="s">
        <v>54</v>
      </c>
      <c r="B27" s="28" t="s">
        <v>55</v>
      </c>
      <c r="C27" s="29" t="s">
        <v>15</v>
      </c>
      <c r="D27" s="30">
        <f t="shared" si="0"/>
        <v>46.278000000000006</v>
      </c>
      <c r="E27" s="31">
        <v>51.42</v>
      </c>
      <c r="F27" s="32">
        <f t="shared" si="1"/>
        <v>1342</v>
      </c>
      <c r="G27" s="29"/>
      <c r="H27" s="33">
        <f t="shared" si="3"/>
        <v>0</v>
      </c>
      <c r="I27" s="34">
        <f t="shared" si="2"/>
        <v>1295.784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</row>
    <row r="28" spans="1:52" s="35" customFormat="1" ht="12.75">
      <c r="A28" s="28" t="s">
        <v>56</v>
      </c>
      <c r="B28" s="28" t="s">
        <v>57</v>
      </c>
      <c r="C28" s="29" t="s">
        <v>15</v>
      </c>
      <c r="D28" s="30">
        <f t="shared" si="0"/>
        <v>50.13</v>
      </c>
      <c r="E28" s="31">
        <v>55.7</v>
      </c>
      <c r="F28" s="32">
        <f t="shared" si="1"/>
        <v>1454</v>
      </c>
      <c r="G28" s="29"/>
      <c r="H28" s="33">
        <f t="shared" si="3"/>
        <v>0</v>
      </c>
      <c r="I28" s="34">
        <f t="shared" si="2"/>
        <v>1403.64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</row>
    <row r="29" spans="1:52" s="35" customFormat="1" ht="12.75" hidden="1">
      <c r="A29" s="28" t="s">
        <v>58</v>
      </c>
      <c r="B29" s="28" t="s">
        <v>39</v>
      </c>
      <c r="C29" s="29" t="s">
        <v>15</v>
      </c>
      <c r="D29" s="30">
        <f t="shared" si="0"/>
        <v>48.204</v>
      </c>
      <c r="E29" s="31">
        <v>53.56</v>
      </c>
      <c r="F29" s="32">
        <f t="shared" si="1"/>
        <v>1398</v>
      </c>
      <c r="G29" s="29"/>
      <c r="H29" s="33">
        <f t="shared" si="3"/>
        <v>0</v>
      </c>
      <c r="I29" s="34">
        <f t="shared" si="2"/>
        <v>1349.7120000000002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</row>
    <row r="30" spans="1:52" s="35" customFormat="1" ht="12.75">
      <c r="A30" s="28" t="s">
        <v>59</v>
      </c>
      <c r="B30" s="28" t="s">
        <v>60</v>
      </c>
      <c r="C30" s="29" t="s">
        <v>15</v>
      </c>
      <c r="D30" s="30">
        <f t="shared" si="0"/>
        <v>53.028000000000006</v>
      </c>
      <c r="E30" s="31">
        <v>58.92</v>
      </c>
      <c r="F30" s="32">
        <f t="shared" si="1"/>
        <v>1538</v>
      </c>
      <c r="G30" s="29"/>
      <c r="H30" s="33">
        <f t="shared" si="3"/>
        <v>0</v>
      </c>
      <c r="I30" s="34">
        <f t="shared" si="2"/>
        <v>1484.784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</row>
    <row r="31" spans="1:52" s="35" customFormat="1" ht="12.75">
      <c r="A31" s="28" t="s">
        <v>61</v>
      </c>
      <c r="B31" s="28" t="s">
        <v>62</v>
      </c>
      <c r="C31" s="29" t="s">
        <v>15</v>
      </c>
      <c r="D31" s="30">
        <f t="shared" si="0"/>
        <v>69.417</v>
      </c>
      <c r="E31" s="31">
        <v>77.13</v>
      </c>
      <c r="F31" s="32">
        <f t="shared" si="1"/>
        <v>2013</v>
      </c>
      <c r="G31" s="29"/>
      <c r="H31" s="33">
        <f t="shared" si="3"/>
        <v>0</v>
      </c>
      <c r="I31" s="34">
        <f t="shared" si="2"/>
        <v>1943.676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</row>
    <row r="32" spans="1:52" s="35" customFormat="1" ht="12.75">
      <c r="A32" s="28" t="s">
        <v>63</v>
      </c>
      <c r="B32" s="28" t="s">
        <v>64</v>
      </c>
      <c r="C32" s="29" t="s">
        <v>15</v>
      </c>
      <c r="D32" s="30">
        <f t="shared" si="0"/>
        <v>184.5</v>
      </c>
      <c r="E32" s="31">
        <v>205</v>
      </c>
      <c r="F32" s="32">
        <f t="shared" si="1"/>
        <v>5351</v>
      </c>
      <c r="G32" s="29"/>
      <c r="H32" s="33">
        <f t="shared" si="3"/>
        <v>0</v>
      </c>
      <c r="I32" s="34">
        <f t="shared" si="2"/>
        <v>5166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</row>
    <row r="33" spans="1:52" s="35" customFormat="1" ht="12.75">
      <c r="A33" s="28" t="s">
        <v>65</v>
      </c>
      <c r="B33" s="28" t="s">
        <v>66</v>
      </c>
      <c r="C33" s="29" t="s">
        <v>15</v>
      </c>
      <c r="D33" s="30">
        <f t="shared" si="0"/>
        <v>70.38000000000001</v>
      </c>
      <c r="E33" s="31">
        <v>78.2</v>
      </c>
      <c r="F33" s="32">
        <f t="shared" si="1"/>
        <v>2041</v>
      </c>
      <c r="G33" s="29"/>
      <c r="H33" s="33">
        <f t="shared" si="3"/>
        <v>0</v>
      </c>
      <c r="I33" s="34">
        <f t="shared" si="2"/>
        <v>1970.6400000000003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</row>
    <row r="34" spans="1:52" s="35" customFormat="1" ht="12.75">
      <c r="A34" s="28" t="s">
        <v>67</v>
      </c>
      <c r="B34" s="28" t="s">
        <v>68</v>
      </c>
      <c r="C34" s="29" t="s">
        <v>15</v>
      </c>
      <c r="D34" s="30">
        <f t="shared" si="0"/>
        <v>84.843</v>
      </c>
      <c r="E34" s="31">
        <v>94.27</v>
      </c>
      <c r="F34" s="32">
        <f t="shared" si="1"/>
        <v>2460</v>
      </c>
      <c r="G34" s="29"/>
      <c r="H34" s="33">
        <f t="shared" si="3"/>
        <v>0</v>
      </c>
      <c r="I34" s="34">
        <f t="shared" si="2"/>
        <v>2375.6040000000003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</row>
    <row r="35" spans="1:52" s="35" customFormat="1" ht="12.75">
      <c r="A35" s="28" t="s">
        <v>69</v>
      </c>
      <c r="B35" s="28" t="s">
        <v>70</v>
      </c>
      <c r="C35" s="29" t="s">
        <v>15</v>
      </c>
      <c r="D35" s="30">
        <f t="shared" si="0"/>
        <v>202.5</v>
      </c>
      <c r="E35" s="31">
        <v>225</v>
      </c>
      <c r="F35" s="32">
        <f t="shared" si="1"/>
        <v>5873</v>
      </c>
      <c r="G35" s="29"/>
      <c r="H35" s="33">
        <f t="shared" si="3"/>
        <v>0</v>
      </c>
      <c r="I35" s="34">
        <f t="shared" si="2"/>
        <v>5670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</row>
    <row r="36" spans="1:52" s="35" customFormat="1" ht="12.75">
      <c r="A36" s="28" t="s">
        <v>71</v>
      </c>
      <c r="B36" s="28" t="s">
        <v>72</v>
      </c>
      <c r="C36" s="29" t="s">
        <v>15</v>
      </c>
      <c r="D36" s="30">
        <f t="shared" si="0"/>
        <v>105.084</v>
      </c>
      <c r="E36" s="31">
        <v>116.76</v>
      </c>
      <c r="F36" s="32">
        <f t="shared" si="1"/>
        <v>3047</v>
      </c>
      <c r="G36" s="29"/>
      <c r="H36" s="33">
        <f t="shared" si="3"/>
        <v>0</v>
      </c>
      <c r="I36" s="34">
        <f t="shared" si="2"/>
        <v>2942.352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</row>
    <row r="37" spans="1:52" s="35" customFormat="1" ht="12.75">
      <c r="A37" s="28" t="s">
        <v>73</v>
      </c>
      <c r="B37" s="28" t="s">
        <v>74</v>
      </c>
      <c r="C37" s="29" t="s">
        <v>15</v>
      </c>
      <c r="D37" s="30">
        <f t="shared" si="0"/>
        <v>119.54700000000001</v>
      </c>
      <c r="E37" s="31">
        <v>132.83</v>
      </c>
      <c r="F37" s="32">
        <f t="shared" si="1"/>
        <v>3467</v>
      </c>
      <c r="G37" s="29"/>
      <c r="H37" s="33">
        <f t="shared" si="3"/>
        <v>0</v>
      </c>
      <c r="I37" s="34">
        <f t="shared" si="2"/>
        <v>3347.3160000000003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</row>
    <row r="38" spans="1:52" s="35" customFormat="1" ht="12.75">
      <c r="A38" s="28" t="s">
        <v>75</v>
      </c>
      <c r="B38" s="28" t="s">
        <v>76</v>
      </c>
      <c r="C38" s="29" t="s">
        <v>15</v>
      </c>
      <c r="D38" s="30">
        <f t="shared" si="0"/>
        <v>184.5</v>
      </c>
      <c r="E38" s="31">
        <v>205</v>
      </c>
      <c r="F38" s="32">
        <f t="shared" si="1"/>
        <v>5351</v>
      </c>
      <c r="G38" s="29"/>
      <c r="H38" s="33">
        <f t="shared" si="3"/>
        <v>0</v>
      </c>
      <c r="I38" s="34">
        <f t="shared" si="2"/>
        <v>5166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</row>
    <row r="39" spans="1:52" s="35" customFormat="1" ht="12.75">
      <c r="A39" s="28" t="s">
        <v>77</v>
      </c>
      <c r="B39" s="28" t="s">
        <v>78</v>
      </c>
      <c r="C39" s="29" t="s">
        <v>15</v>
      </c>
      <c r="D39" s="30">
        <f t="shared" si="0"/>
        <v>120.51</v>
      </c>
      <c r="E39" s="31">
        <v>133.9</v>
      </c>
      <c r="F39" s="32">
        <f t="shared" si="1"/>
        <v>3495</v>
      </c>
      <c r="G39" s="29"/>
      <c r="H39" s="33">
        <f t="shared" si="3"/>
        <v>0</v>
      </c>
      <c r="I39" s="34">
        <f t="shared" si="2"/>
        <v>3374.28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s="35" customFormat="1" ht="12.75">
      <c r="A40" s="28" t="s">
        <v>79</v>
      </c>
      <c r="B40" s="28" t="s">
        <v>80</v>
      </c>
      <c r="C40" s="29" t="s">
        <v>15</v>
      </c>
      <c r="D40" s="30">
        <f t="shared" si="0"/>
        <v>130.14900000000003</v>
      </c>
      <c r="E40" s="31">
        <v>144.61</v>
      </c>
      <c r="F40" s="32">
        <f t="shared" si="1"/>
        <v>3774</v>
      </c>
      <c r="G40" s="29"/>
      <c r="H40" s="33">
        <f t="shared" si="3"/>
        <v>0</v>
      </c>
      <c r="I40" s="34">
        <f t="shared" si="2"/>
        <v>3644.172000000001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s="35" customFormat="1" ht="12.75">
      <c r="A41" s="28" t="s">
        <v>81</v>
      </c>
      <c r="B41" s="28" t="s">
        <v>82</v>
      </c>
      <c r="C41" s="29" t="s">
        <v>15</v>
      </c>
      <c r="D41" s="30">
        <f t="shared" si="0"/>
        <v>202.5</v>
      </c>
      <c r="E41" s="31">
        <v>225</v>
      </c>
      <c r="F41" s="32">
        <f t="shared" si="1"/>
        <v>5873</v>
      </c>
      <c r="G41" s="29"/>
      <c r="H41" s="33">
        <f t="shared" si="3"/>
        <v>0</v>
      </c>
      <c r="I41" s="34">
        <f t="shared" si="2"/>
        <v>5670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s="35" customFormat="1" ht="12.75">
      <c r="A42" s="28" t="s">
        <v>83</v>
      </c>
      <c r="B42" s="28" t="s">
        <v>84</v>
      </c>
      <c r="C42" s="29" t="s">
        <v>15</v>
      </c>
      <c r="D42" s="30">
        <f t="shared" si="0"/>
        <v>195.62400000000002</v>
      </c>
      <c r="E42" s="31">
        <v>217.36</v>
      </c>
      <c r="F42" s="32">
        <f t="shared" si="1"/>
        <v>5673</v>
      </c>
      <c r="G42" s="29"/>
      <c r="H42" s="33">
        <f t="shared" si="3"/>
        <v>0</v>
      </c>
      <c r="I42" s="34">
        <f t="shared" si="2"/>
        <v>5477.472000000001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s="35" customFormat="1" ht="12.75">
      <c r="A43" s="28" t="s">
        <v>85</v>
      </c>
      <c r="B43" s="28" t="s">
        <v>86</v>
      </c>
      <c r="C43" s="29" t="s">
        <v>15</v>
      </c>
      <c r="D43" s="30">
        <f t="shared" si="0"/>
        <v>195.62400000000002</v>
      </c>
      <c r="E43" s="31">
        <v>217.36</v>
      </c>
      <c r="F43" s="32">
        <f t="shared" si="1"/>
        <v>5673</v>
      </c>
      <c r="G43" s="29"/>
      <c r="H43" s="33">
        <f t="shared" si="3"/>
        <v>0</v>
      </c>
      <c r="I43" s="34">
        <f t="shared" si="2"/>
        <v>5477.472000000001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9" ht="12.75">
      <c r="A44" s="36" t="s">
        <v>87</v>
      </c>
      <c r="B44" s="36"/>
      <c r="C44" s="36"/>
      <c r="D44" s="36"/>
      <c r="E44" s="36"/>
      <c r="F44" s="36"/>
      <c r="G44" s="36"/>
      <c r="H44" s="36"/>
      <c r="I44" s="34">
        <f t="shared" si="2"/>
        <v>0</v>
      </c>
    </row>
    <row r="45" spans="1:9" ht="12.75">
      <c r="A45" s="28" t="s">
        <v>88</v>
      </c>
      <c r="B45" s="28" t="s">
        <v>89</v>
      </c>
      <c r="C45" s="29" t="s">
        <v>15</v>
      </c>
      <c r="D45" s="30">
        <f>E45*0.9</f>
        <v>2.484</v>
      </c>
      <c r="E45" s="29">
        <v>2.76</v>
      </c>
      <c r="F45" s="32">
        <f aca="true" t="shared" si="4" ref="F45:F58">ROUND(D45*$H$1,0)</f>
        <v>72</v>
      </c>
      <c r="G45" s="37"/>
      <c r="H45" s="33">
        <f t="shared" si="3"/>
        <v>0</v>
      </c>
      <c r="I45" s="34">
        <f t="shared" si="2"/>
        <v>69.55199999999999</v>
      </c>
    </row>
    <row r="46" spans="1:9" ht="12.75">
      <c r="A46" s="28" t="s">
        <v>90</v>
      </c>
      <c r="B46" s="28" t="s">
        <v>91</v>
      </c>
      <c r="C46" s="29" t="s">
        <v>15</v>
      </c>
      <c r="D46" s="30">
        <f aca="true" t="shared" si="5" ref="D46:D58">E46*0.9</f>
        <v>2.619</v>
      </c>
      <c r="E46" s="29">
        <v>2.91</v>
      </c>
      <c r="F46" s="32">
        <f t="shared" si="4"/>
        <v>76</v>
      </c>
      <c r="G46" s="29"/>
      <c r="H46" s="33">
        <f t="shared" si="3"/>
        <v>0</v>
      </c>
      <c r="I46" s="34">
        <f t="shared" si="2"/>
        <v>73.33200000000001</v>
      </c>
    </row>
    <row r="47" spans="1:9" ht="12.75">
      <c r="A47" s="28" t="s">
        <v>92</v>
      </c>
      <c r="B47" s="28" t="s">
        <v>93</v>
      </c>
      <c r="C47" s="29" t="s">
        <v>15</v>
      </c>
      <c r="D47" s="30">
        <f t="shared" si="5"/>
        <v>6.7860000000000005</v>
      </c>
      <c r="E47" s="29">
        <v>7.54</v>
      </c>
      <c r="F47" s="32">
        <f t="shared" si="4"/>
        <v>197</v>
      </c>
      <c r="G47" s="29"/>
      <c r="H47" s="33">
        <f t="shared" si="3"/>
        <v>0</v>
      </c>
      <c r="I47" s="34">
        <f t="shared" si="2"/>
        <v>190.00799999999998</v>
      </c>
    </row>
    <row r="48" spans="1:9" ht="12.75">
      <c r="A48" s="28" t="s">
        <v>94</v>
      </c>
      <c r="B48" s="28" t="s">
        <v>95</v>
      </c>
      <c r="C48" s="29" t="s">
        <v>15</v>
      </c>
      <c r="D48" s="30">
        <f t="shared" si="5"/>
        <v>1.08</v>
      </c>
      <c r="E48" s="29">
        <v>1.2</v>
      </c>
      <c r="F48" s="32">
        <f t="shared" si="4"/>
        <v>31</v>
      </c>
      <c r="G48" s="29"/>
      <c r="H48" s="33">
        <f t="shared" si="3"/>
        <v>0</v>
      </c>
      <c r="I48" s="34">
        <f t="shared" si="2"/>
        <v>30.240000000000002</v>
      </c>
    </row>
    <row r="49" spans="1:9" ht="12.75">
      <c r="A49" s="28" t="s">
        <v>96</v>
      </c>
      <c r="B49" s="28" t="s">
        <v>89</v>
      </c>
      <c r="C49" s="29" t="s">
        <v>15</v>
      </c>
      <c r="D49" s="30">
        <f t="shared" si="5"/>
        <v>2.574</v>
      </c>
      <c r="E49" s="29">
        <v>2.86</v>
      </c>
      <c r="F49" s="32">
        <f t="shared" si="4"/>
        <v>75</v>
      </c>
      <c r="G49" s="29"/>
      <c r="H49" s="33">
        <f t="shared" si="3"/>
        <v>0</v>
      </c>
      <c r="I49" s="34">
        <f t="shared" si="2"/>
        <v>72.072</v>
      </c>
    </row>
    <row r="50" spans="1:9" ht="12.75">
      <c r="A50" s="28" t="s">
        <v>97</v>
      </c>
      <c r="B50" s="28" t="s">
        <v>98</v>
      </c>
      <c r="C50" s="29" t="s">
        <v>15</v>
      </c>
      <c r="D50" s="30">
        <f t="shared" si="5"/>
        <v>2.574</v>
      </c>
      <c r="E50" s="29">
        <v>2.86</v>
      </c>
      <c r="F50" s="32">
        <f t="shared" si="4"/>
        <v>75</v>
      </c>
      <c r="G50" s="29"/>
      <c r="H50" s="33">
        <f t="shared" si="3"/>
        <v>0</v>
      </c>
      <c r="I50" s="34">
        <f t="shared" si="2"/>
        <v>72.072</v>
      </c>
    </row>
    <row r="51" spans="1:9" ht="12.75">
      <c r="A51" s="28" t="s">
        <v>99</v>
      </c>
      <c r="B51" s="28" t="s">
        <v>91</v>
      </c>
      <c r="C51" s="29" t="s">
        <v>15</v>
      </c>
      <c r="D51" s="30">
        <f t="shared" si="5"/>
        <v>2.43</v>
      </c>
      <c r="E51" s="29">
        <v>2.7</v>
      </c>
      <c r="F51" s="32">
        <f t="shared" si="4"/>
        <v>70</v>
      </c>
      <c r="G51" s="29"/>
      <c r="H51" s="33">
        <f t="shared" si="3"/>
        <v>0</v>
      </c>
      <c r="I51" s="34">
        <f t="shared" si="2"/>
        <v>68.04</v>
      </c>
    </row>
    <row r="52" spans="1:9" ht="12.75">
      <c r="A52" s="28" t="s">
        <v>100</v>
      </c>
      <c r="B52" s="28" t="s">
        <v>101</v>
      </c>
      <c r="C52" s="29" t="s">
        <v>15</v>
      </c>
      <c r="D52" s="30">
        <f t="shared" si="5"/>
        <v>5.238</v>
      </c>
      <c r="E52" s="29">
        <v>5.82</v>
      </c>
      <c r="F52" s="32">
        <f t="shared" si="4"/>
        <v>152</v>
      </c>
      <c r="G52" s="29"/>
      <c r="H52" s="33">
        <f t="shared" si="3"/>
        <v>0</v>
      </c>
      <c r="I52" s="34">
        <f t="shared" si="2"/>
        <v>146.66400000000002</v>
      </c>
    </row>
    <row r="53" spans="1:9" ht="12.75">
      <c r="A53" s="28" t="s">
        <v>102</v>
      </c>
      <c r="B53" s="28" t="s">
        <v>93</v>
      </c>
      <c r="C53" s="29" t="s">
        <v>15</v>
      </c>
      <c r="D53" s="30">
        <f t="shared" si="5"/>
        <v>8.235000000000001</v>
      </c>
      <c r="E53" s="29">
        <v>9.15</v>
      </c>
      <c r="F53" s="32">
        <f t="shared" si="4"/>
        <v>239</v>
      </c>
      <c r="G53" s="29"/>
      <c r="H53" s="33">
        <f t="shared" si="3"/>
        <v>0</v>
      </c>
      <c r="I53" s="34">
        <f t="shared" si="2"/>
        <v>230.58000000000004</v>
      </c>
    </row>
    <row r="54" spans="1:9" ht="12.75">
      <c r="A54" s="28" t="s">
        <v>103</v>
      </c>
      <c r="B54" s="28" t="s">
        <v>104</v>
      </c>
      <c r="C54" s="29" t="s">
        <v>15</v>
      </c>
      <c r="D54" s="30">
        <f t="shared" si="5"/>
        <v>13.572000000000001</v>
      </c>
      <c r="E54" s="29">
        <v>15.08</v>
      </c>
      <c r="F54" s="32">
        <f t="shared" si="4"/>
        <v>394</v>
      </c>
      <c r="G54" s="29"/>
      <c r="H54" s="33">
        <f t="shared" si="3"/>
        <v>0</v>
      </c>
      <c r="I54" s="34">
        <f t="shared" si="2"/>
        <v>380.01599999999996</v>
      </c>
    </row>
    <row r="55" spans="1:9" ht="12.75">
      <c r="A55" s="28" t="s">
        <v>105</v>
      </c>
      <c r="B55" s="28" t="s">
        <v>106</v>
      </c>
      <c r="C55" s="29" t="s">
        <v>15</v>
      </c>
      <c r="D55" s="30">
        <f t="shared" si="5"/>
        <v>11.232000000000001</v>
      </c>
      <c r="E55" s="29">
        <v>12.48</v>
      </c>
      <c r="F55" s="32">
        <f t="shared" si="4"/>
        <v>326</v>
      </c>
      <c r="G55" s="29"/>
      <c r="H55" s="33">
        <f t="shared" si="3"/>
        <v>0</v>
      </c>
      <c r="I55" s="34">
        <f t="shared" si="2"/>
        <v>314.49600000000004</v>
      </c>
    </row>
    <row r="56" spans="1:9" ht="12.75">
      <c r="A56" s="28" t="s">
        <v>107</v>
      </c>
      <c r="B56" s="28" t="s">
        <v>108</v>
      </c>
      <c r="C56" s="29" t="s">
        <v>15</v>
      </c>
      <c r="D56" s="30">
        <f t="shared" si="5"/>
        <v>13.572000000000001</v>
      </c>
      <c r="E56" s="29">
        <v>15.08</v>
      </c>
      <c r="F56" s="32">
        <f t="shared" si="4"/>
        <v>394</v>
      </c>
      <c r="G56" s="29"/>
      <c r="H56" s="33">
        <f t="shared" si="3"/>
        <v>0</v>
      </c>
      <c r="I56" s="34">
        <f t="shared" si="2"/>
        <v>380.01599999999996</v>
      </c>
    </row>
    <row r="57" spans="1:9" ht="12.75">
      <c r="A57" s="28" t="s">
        <v>109</v>
      </c>
      <c r="B57" s="28" t="s">
        <v>110</v>
      </c>
      <c r="C57" s="29" t="s">
        <v>15</v>
      </c>
      <c r="D57" s="30">
        <f t="shared" si="5"/>
        <v>18.252000000000002</v>
      </c>
      <c r="E57" s="29">
        <v>20.28</v>
      </c>
      <c r="F57" s="32">
        <f t="shared" si="4"/>
        <v>529</v>
      </c>
      <c r="G57" s="29"/>
      <c r="H57" s="33">
        <f t="shared" si="3"/>
        <v>0</v>
      </c>
      <c r="I57" s="34">
        <f t="shared" si="2"/>
        <v>511.05600000000004</v>
      </c>
    </row>
    <row r="58" spans="1:9" ht="12.75">
      <c r="A58" s="28" t="s">
        <v>111</v>
      </c>
      <c r="B58" s="28" t="s">
        <v>112</v>
      </c>
      <c r="C58" s="29" t="s">
        <v>15</v>
      </c>
      <c r="D58" s="30">
        <f t="shared" si="5"/>
        <v>15.866999999999999</v>
      </c>
      <c r="E58" s="29">
        <v>17.63</v>
      </c>
      <c r="F58" s="32">
        <f t="shared" si="4"/>
        <v>460</v>
      </c>
      <c r="G58" s="29"/>
      <c r="H58" s="33">
        <f t="shared" si="3"/>
        <v>0</v>
      </c>
      <c r="I58" s="34">
        <f t="shared" si="2"/>
        <v>444.27599999999995</v>
      </c>
    </row>
    <row r="59" spans="1:9" ht="12.75">
      <c r="A59" s="38" t="s">
        <v>113</v>
      </c>
      <c r="B59" s="38"/>
      <c r="C59" s="38"/>
      <c r="D59" s="38"/>
      <c r="E59" s="38"/>
      <c r="F59" s="38"/>
      <c r="G59" s="38"/>
      <c r="H59" s="38"/>
      <c r="I59" s="34">
        <f t="shared" si="2"/>
        <v>0</v>
      </c>
    </row>
    <row r="60" spans="1:9" ht="12.75">
      <c r="A60" s="28" t="s">
        <v>114</v>
      </c>
      <c r="B60" s="28" t="s">
        <v>115</v>
      </c>
      <c r="C60" s="29" t="s">
        <v>15</v>
      </c>
      <c r="D60" s="30">
        <f>E60*0.9</f>
        <v>1.449</v>
      </c>
      <c r="E60" s="29">
        <v>1.61</v>
      </c>
      <c r="F60" s="32">
        <f aca="true" t="shared" si="6" ref="F60:F74">ROUND(D60*$H$1,0)</f>
        <v>42</v>
      </c>
      <c r="G60" s="37"/>
      <c r="H60" s="33">
        <f t="shared" si="3"/>
        <v>0</v>
      </c>
      <c r="I60" s="34">
        <f t="shared" si="2"/>
        <v>40.572</v>
      </c>
    </row>
    <row r="61" spans="1:9" ht="12.75">
      <c r="A61" s="28" t="s">
        <v>116</v>
      </c>
      <c r="B61" s="28" t="s">
        <v>117</v>
      </c>
      <c r="C61" s="29" t="s">
        <v>15</v>
      </c>
      <c r="D61" s="30">
        <f aca="true" t="shared" si="7" ref="D61:D74">E61*0.9</f>
        <v>1.449</v>
      </c>
      <c r="E61" s="29">
        <v>1.61</v>
      </c>
      <c r="F61" s="32">
        <f t="shared" si="6"/>
        <v>42</v>
      </c>
      <c r="G61" s="29"/>
      <c r="H61" s="33">
        <f t="shared" si="3"/>
        <v>0</v>
      </c>
      <c r="I61" s="34">
        <f t="shared" si="2"/>
        <v>40.572</v>
      </c>
    </row>
    <row r="62" spans="1:9" ht="12.75">
      <c r="A62" s="28" t="s">
        <v>118</v>
      </c>
      <c r="B62" s="28" t="s">
        <v>119</v>
      </c>
      <c r="C62" s="29" t="s">
        <v>15</v>
      </c>
      <c r="D62" s="30">
        <f t="shared" si="7"/>
        <v>1.449</v>
      </c>
      <c r="E62" s="29">
        <v>1.61</v>
      </c>
      <c r="F62" s="32">
        <f t="shared" si="6"/>
        <v>42</v>
      </c>
      <c r="G62" s="29"/>
      <c r="H62" s="33">
        <f t="shared" si="3"/>
        <v>0</v>
      </c>
      <c r="I62" s="34">
        <f t="shared" si="2"/>
        <v>40.572</v>
      </c>
    </row>
    <row r="63" spans="1:9" ht="12.75">
      <c r="A63" s="28" t="s">
        <v>120</v>
      </c>
      <c r="B63" s="28" t="s">
        <v>121</v>
      </c>
      <c r="C63" s="29" t="s">
        <v>15</v>
      </c>
      <c r="D63" s="30">
        <f t="shared" si="7"/>
        <v>1.449</v>
      </c>
      <c r="E63" s="29">
        <v>1.61</v>
      </c>
      <c r="F63" s="32">
        <f t="shared" si="6"/>
        <v>42</v>
      </c>
      <c r="G63" s="29"/>
      <c r="H63" s="33">
        <f t="shared" si="3"/>
        <v>0</v>
      </c>
      <c r="I63" s="34">
        <f t="shared" si="2"/>
        <v>40.572</v>
      </c>
    </row>
    <row r="64" spans="1:9" ht="12.75">
      <c r="A64" s="28" t="s">
        <v>122</v>
      </c>
      <c r="B64" s="28" t="s">
        <v>123</v>
      </c>
      <c r="C64" s="29" t="s">
        <v>15</v>
      </c>
      <c r="D64" s="30">
        <f t="shared" si="7"/>
        <v>1.449</v>
      </c>
      <c r="E64" s="29">
        <v>1.61</v>
      </c>
      <c r="F64" s="32">
        <f t="shared" si="6"/>
        <v>42</v>
      </c>
      <c r="G64" s="29"/>
      <c r="H64" s="33">
        <f t="shared" si="3"/>
        <v>0</v>
      </c>
      <c r="I64" s="34">
        <f t="shared" si="2"/>
        <v>40.572</v>
      </c>
    </row>
    <row r="65" spans="1:9" ht="12.75">
      <c r="A65" s="28" t="s">
        <v>124</v>
      </c>
      <c r="B65" s="28" t="s">
        <v>125</v>
      </c>
      <c r="C65" s="29" t="s">
        <v>15</v>
      </c>
      <c r="D65" s="30">
        <f t="shared" si="7"/>
        <v>1.449</v>
      </c>
      <c r="E65" s="29">
        <v>1.61</v>
      </c>
      <c r="F65" s="32">
        <f t="shared" si="6"/>
        <v>42</v>
      </c>
      <c r="G65" s="29"/>
      <c r="H65" s="33">
        <f t="shared" si="3"/>
        <v>0</v>
      </c>
      <c r="I65" s="34">
        <f t="shared" si="2"/>
        <v>40.572</v>
      </c>
    </row>
    <row r="66" spans="1:9" ht="12.75">
      <c r="A66" s="28" t="s">
        <v>126</v>
      </c>
      <c r="B66" s="28" t="s">
        <v>127</v>
      </c>
      <c r="C66" s="29" t="s">
        <v>15</v>
      </c>
      <c r="D66" s="30">
        <f t="shared" si="7"/>
        <v>1.449</v>
      </c>
      <c r="E66" s="29">
        <v>1.61</v>
      </c>
      <c r="F66" s="32">
        <f t="shared" si="6"/>
        <v>42</v>
      </c>
      <c r="G66" s="29"/>
      <c r="H66" s="33">
        <f t="shared" si="3"/>
        <v>0</v>
      </c>
      <c r="I66" s="34">
        <f t="shared" si="2"/>
        <v>40.572</v>
      </c>
    </row>
    <row r="67" spans="1:9" ht="12.75">
      <c r="A67" s="28" t="s">
        <v>128</v>
      </c>
      <c r="B67" s="28" t="s">
        <v>129</v>
      </c>
      <c r="C67" s="29" t="s">
        <v>15</v>
      </c>
      <c r="D67" s="30">
        <f t="shared" si="7"/>
        <v>1.449</v>
      </c>
      <c r="E67" s="29">
        <v>1.61</v>
      </c>
      <c r="F67" s="32">
        <f t="shared" si="6"/>
        <v>42</v>
      </c>
      <c r="G67" s="29"/>
      <c r="H67" s="33">
        <f t="shared" si="3"/>
        <v>0</v>
      </c>
      <c r="I67" s="34">
        <f t="shared" si="2"/>
        <v>40.572</v>
      </c>
    </row>
    <row r="68" spans="1:9" ht="12.75">
      <c r="A68" s="28" t="s">
        <v>130</v>
      </c>
      <c r="B68" s="28" t="s">
        <v>131</v>
      </c>
      <c r="C68" s="29" t="s">
        <v>15</v>
      </c>
      <c r="D68" s="30">
        <f t="shared" si="7"/>
        <v>1.449</v>
      </c>
      <c r="E68" s="29">
        <v>1.61</v>
      </c>
      <c r="F68" s="32">
        <f t="shared" si="6"/>
        <v>42</v>
      </c>
      <c r="G68" s="29"/>
      <c r="H68" s="33">
        <f t="shared" si="3"/>
        <v>0</v>
      </c>
      <c r="I68" s="34">
        <f t="shared" si="2"/>
        <v>40.572</v>
      </c>
    </row>
    <row r="69" spans="1:9" ht="12.75">
      <c r="A69" s="28" t="s">
        <v>132</v>
      </c>
      <c r="B69" s="28" t="s">
        <v>133</v>
      </c>
      <c r="C69" s="29" t="s">
        <v>15</v>
      </c>
      <c r="D69" s="30">
        <f t="shared" si="7"/>
        <v>1.449</v>
      </c>
      <c r="E69" s="29">
        <v>1.61</v>
      </c>
      <c r="F69" s="32">
        <f t="shared" si="6"/>
        <v>42</v>
      </c>
      <c r="G69" s="29"/>
      <c r="H69" s="33">
        <f t="shared" si="3"/>
        <v>0</v>
      </c>
      <c r="I69" s="34">
        <f aca="true" t="shared" si="8" ref="I69:I132">D69/0.75*0.75*28</f>
        <v>40.572</v>
      </c>
    </row>
    <row r="70" spans="1:9" ht="12.75">
      <c r="A70" s="28" t="s">
        <v>134</v>
      </c>
      <c r="B70" s="28" t="s">
        <v>135</v>
      </c>
      <c r="C70" s="29" t="s">
        <v>15</v>
      </c>
      <c r="D70" s="30">
        <f t="shared" si="7"/>
        <v>1.449</v>
      </c>
      <c r="E70" s="29">
        <v>1.61</v>
      </c>
      <c r="F70" s="32">
        <f t="shared" si="6"/>
        <v>42</v>
      </c>
      <c r="G70" s="29"/>
      <c r="H70" s="33">
        <f aca="true" t="shared" si="9" ref="H70:H133">G70*F70</f>
        <v>0</v>
      </c>
      <c r="I70" s="34">
        <f t="shared" si="8"/>
        <v>40.572</v>
      </c>
    </row>
    <row r="71" spans="1:9" ht="12.75">
      <c r="A71" s="28" t="s">
        <v>136</v>
      </c>
      <c r="B71" s="28" t="s">
        <v>137</v>
      </c>
      <c r="C71" s="29" t="s">
        <v>15</v>
      </c>
      <c r="D71" s="30">
        <f t="shared" si="7"/>
        <v>1.449</v>
      </c>
      <c r="E71" s="29">
        <v>1.61</v>
      </c>
      <c r="F71" s="32">
        <f t="shared" si="6"/>
        <v>42</v>
      </c>
      <c r="G71" s="29"/>
      <c r="H71" s="33">
        <f t="shared" si="9"/>
        <v>0</v>
      </c>
      <c r="I71" s="34">
        <f t="shared" si="8"/>
        <v>40.572</v>
      </c>
    </row>
    <row r="72" spans="1:9" ht="12.75">
      <c r="A72" s="28" t="s">
        <v>138</v>
      </c>
      <c r="B72" s="28" t="s">
        <v>139</v>
      </c>
      <c r="C72" s="29" t="s">
        <v>15</v>
      </c>
      <c r="D72" s="30">
        <f t="shared" si="7"/>
        <v>1.449</v>
      </c>
      <c r="E72" s="29">
        <v>1.61</v>
      </c>
      <c r="F72" s="32">
        <f t="shared" si="6"/>
        <v>42</v>
      </c>
      <c r="G72" s="29"/>
      <c r="H72" s="33">
        <f t="shared" si="9"/>
        <v>0</v>
      </c>
      <c r="I72" s="34">
        <f t="shared" si="8"/>
        <v>40.572</v>
      </c>
    </row>
    <row r="73" spans="1:9" ht="12.75">
      <c r="A73" s="28" t="s">
        <v>140</v>
      </c>
      <c r="B73" s="28" t="s">
        <v>141</v>
      </c>
      <c r="C73" s="29" t="s">
        <v>15</v>
      </c>
      <c r="D73" s="30">
        <f t="shared" si="7"/>
        <v>1.449</v>
      </c>
      <c r="E73" s="29">
        <v>1.61</v>
      </c>
      <c r="F73" s="32">
        <f t="shared" si="6"/>
        <v>42</v>
      </c>
      <c r="G73" s="29"/>
      <c r="H73" s="33">
        <f t="shared" si="9"/>
        <v>0</v>
      </c>
      <c r="I73" s="34">
        <f t="shared" si="8"/>
        <v>40.572</v>
      </c>
    </row>
    <row r="74" spans="1:9" ht="12.75">
      <c r="A74" s="28" t="s">
        <v>142</v>
      </c>
      <c r="B74" s="28" t="s">
        <v>143</v>
      </c>
      <c r="C74" s="29" t="s">
        <v>15</v>
      </c>
      <c r="D74" s="30">
        <f t="shared" si="7"/>
        <v>1.449</v>
      </c>
      <c r="E74" s="29">
        <v>1.61</v>
      </c>
      <c r="F74" s="32">
        <f t="shared" si="6"/>
        <v>42</v>
      </c>
      <c r="G74" s="29"/>
      <c r="H74" s="33">
        <f t="shared" si="9"/>
        <v>0</v>
      </c>
      <c r="I74" s="34">
        <f t="shared" si="8"/>
        <v>40.572</v>
      </c>
    </row>
    <row r="75" spans="1:9" ht="12.75">
      <c r="A75" s="38" t="s">
        <v>144</v>
      </c>
      <c r="B75" s="38"/>
      <c r="C75" s="38"/>
      <c r="D75" s="38"/>
      <c r="E75" s="38"/>
      <c r="F75" s="38"/>
      <c r="G75" s="38"/>
      <c r="H75" s="38"/>
      <c r="I75" s="34">
        <f t="shared" si="8"/>
        <v>0</v>
      </c>
    </row>
    <row r="76" spans="1:9" ht="12.75">
      <c r="A76" s="28" t="s">
        <v>145</v>
      </c>
      <c r="B76" s="28" t="s">
        <v>146</v>
      </c>
      <c r="C76" s="29" t="s">
        <v>15</v>
      </c>
      <c r="D76" s="30">
        <f aca="true" t="shared" si="10" ref="D76:D81">E76*0.9</f>
        <v>1.683</v>
      </c>
      <c r="E76" s="29">
        <v>1.87</v>
      </c>
      <c r="F76" s="32">
        <f aca="true" t="shared" si="11" ref="F76:F81">ROUND(D76*$H$1,0)</f>
        <v>49</v>
      </c>
      <c r="G76" s="29"/>
      <c r="H76" s="33">
        <f t="shared" si="9"/>
        <v>0</v>
      </c>
      <c r="I76" s="34">
        <f t="shared" si="8"/>
        <v>47.12400000000001</v>
      </c>
    </row>
    <row r="77" spans="1:9" ht="12.75">
      <c r="A77" s="28" t="s">
        <v>147</v>
      </c>
      <c r="B77" s="28" t="s">
        <v>146</v>
      </c>
      <c r="C77" s="29" t="s">
        <v>15</v>
      </c>
      <c r="D77" s="30">
        <f t="shared" si="10"/>
        <v>1.683</v>
      </c>
      <c r="E77" s="29">
        <v>1.87</v>
      </c>
      <c r="F77" s="32">
        <f t="shared" si="11"/>
        <v>49</v>
      </c>
      <c r="G77" s="29"/>
      <c r="H77" s="33">
        <f t="shared" si="9"/>
        <v>0</v>
      </c>
      <c r="I77" s="34">
        <f t="shared" si="8"/>
        <v>47.12400000000001</v>
      </c>
    </row>
    <row r="78" spans="1:9" ht="12.75">
      <c r="A78" s="28" t="s">
        <v>148</v>
      </c>
      <c r="B78" s="28" t="s">
        <v>149</v>
      </c>
      <c r="C78" s="29" t="s">
        <v>15</v>
      </c>
      <c r="D78" s="30">
        <f t="shared" si="10"/>
        <v>1.683</v>
      </c>
      <c r="E78" s="29">
        <v>1.87</v>
      </c>
      <c r="F78" s="32">
        <f t="shared" si="11"/>
        <v>49</v>
      </c>
      <c r="G78" s="29"/>
      <c r="H78" s="33">
        <f t="shared" si="9"/>
        <v>0</v>
      </c>
      <c r="I78" s="34">
        <f t="shared" si="8"/>
        <v>47.12400000000001</v>
      </c>
    </row>
    <row r="79" spans="1:9" ht="12.75">
      <c r="A79" s="28" t="s">
        <v>150</v>
      </c>
      <c r="B79" s="28" t="s">
        <v>149</v>
      </c>
      <c r="C79" s="29" t="s">
        <v>15</v>
      </c>
      <c r="D79" s="30">
        <f t="shared" si="10"/>
        <v>1.683</v>
      </c>
      <c r="E79" s="29">
        <v>1.87</v>
      </c>
      <c r="F79" s="32">
        <f t="shared" si="11"/>
        <v>49</v>
      </c>
      <c r="G79" s="29"/>
      <c r="H79" s="33">
        <f t="shared" si="9"/>
        <v>0</v>
      </c>
      <c r="I79" s="34">
        <f t="shared" si="8"/>
        <v>47.12400000000001</v>
      </c>
    </row>
    <row r="80" spans="1:9" ht="12.75">
      <c r="A80" s="28" t="s">
        <v>151</v>
      </c>
      <c r="B80" s="28" t="s">
        <v>149</v>
      </c>
      <c r="C80" s="29" t="s">
        <v>15</v>
      </c>
      <c r="D80" s="30">
        <f t="shared" si="10"/>
        <v>1.683</v>
      </c>
      <c r="E80" s="29">
        <v>1.87</v>
      </c>
      <c r="F80" s="32">
        <f t="shared" si="11"/>
        <v>49</v>
      </c>
      <c r="G80" s="29"/>
      <c r="H80" s="33">
        <f t="shared" si="9"/>
        <v>0</v>
      </c>
      <c r="I80" s="34">
        <f t="shared" si="8"/>
        <v>47.12400000000001</v>
      </c>
    </row>
    <row r="81" spans="1:9" ht="12.75">
      <c r="A81" s="28" t="s">
        <v>152</v>
      </c>
      <c r="B81" s="28" t="s">
        <v>153</v>
      </c>
      <c r="C81" s="29" t="s">
        <v>15</v>
      </c>
      <c r="D81" s="30">
        <f t="shared" si="10"/>
        <v>1.683</v>
      </c>
      <c r="E81" s="29">
        <v>1.87</v>
      </c>
      <c r="F81" s="32">
        <f t="shared" si="11"/>
        <v>49</v>
      </c>
      <c r="G81" s="29"/>
      <c r="H81" s="33">
        <f t="shared" si="9"/>
        <v>0</v>
      </c>
      <c r="I81" s="34">
        <f t="shared" si="8"/>
        <v>47.12400000000001</v>
      </c>
    </row>
    <row r="82" spans="1:9" ht="12.75">
      <c r="A82" s="38" t="s">
        <v>154</v>
      </c>
      <c r="B82" s="38"/>
      <c r="C82" s="38"/>
      <c r="D82" s="38"/>
      <c r="E82" s="38"/>
      <c r="F82" s="38"/>
      <c r="G82" s="38"/>
      <c r="H82" s="38"/>
      <c r="I82" s="34">
        <f t="shared" si="8"/>
        <v>0</v>
      </c>
    </row>
    <row r="83" spans="1:9" ht="12.75">
      <c r="A83" s="28" t="s">
        <v>155</v>
      </c>
      <c r="B83" s="28" t="s">
        <v>156</v>
      </c>
      <c r="C83" s="29" t="s">
        <v>15</v>
      </c>
      <c r="D83" s="30">
        <f>E83*0.9</f>
        <v>9.450000000000001</v>
      </c>
      <c r="E83" s="29">
        <v>10.5</v>
      </c>
      <c r="F83" s="32">
        <f aca="true" t="shared" si="12" ref="F83:F101">ROUND(D83*$H$1,0)</f>
        <v>274</v>
      </c>
      <c r="G83" s="29"/>
      <c r="H83" s="33">
        <f t="shared" si="9"/>
        <v>0</v>
      </c>
      <c r="I83" s="34">
        <f t="shared" si="8"/>
        <v>264.6</v>
      </c>
    </row>
    <row r="84" spans="1:9" ht="12.75">
      <c r="A84" s="28" t="s">
        <v>157</v>
      </c>
      <c r="B84" s="28" t="s">
        <v>158</v>
      </c>
      <c r="C84" s="29" t="s">
        <v>15</v>
      </c>
      <c r="D84" s="30">
        <f aca="true" t="shared" si="13" ref="D84:D101">E84*0.9</f>
        <v>9.450000000000001</v>
      </c>
      <c r="E84" s="29">
        <v>10.5</v>
      </c>
      <c r="F84" s="32">
        <f t="shared" si="12"/>
        <v>274</v>
      </c>
      <c r="G84" s="29"/>
      <c r="H84" s="33">
        <f t="shared" si="9"/>
        <v>0</v>
      </c>
      <c r="I84" s="34">
        <f t="shared" si="8"/>
        <v>264.6</v>
      </c>
    </row>
    <row r="85" spans="1:9" ht="12.75">
      <c r="A85" s="28" t="s">
        <v>159</v>
      </c>
      <c r="B85" s="28" t="s">
        <v>160</v>
      </c>
      <c r="C85" s="29" t="s">
        <v>15</v>
      </c>
      <c r="D85" s="30">
        <f t="shared" si="13"/>
        <v>9.450000000000001</v>
      </c>
      <c r="E85" s="29">
        <v>10.5</v>
      </c>
      <c r="F85" s="32">
        <f t="shared" si="12"/>
        <v>274</v>
      </c>
      <c r="G85" s="29"/>
      <c r="H85" s="33">
        <f t="shared" si="9"/>
        <v>0</v>
      </c>
      <c r="I85" s="34">
        <f t="shared" si="8"/>
        <v>264.6</v>
      </c>
    </row>
    <row r="86" spans="1:9" ht="12.75">
      <c r="A86" s="28" t="s">
        <v>161</v>
      </c>
      <c r="B86" s="28" t="s">
        <v>162</v>
      </c>
      <c r="C86" s="29" t="s">
        <v>15</v>
      </c>
      <c r="D86" s="30">
        <f t="shared" si="13"/>
        <v>9.450000000000001</v>
      </c>
      <c r="E86" s="29">
        <v>10.5</v>
      </c>
      <c r="F86" s="32">
        <f t="shared" si="12"/>
        <v>274</v>
      </c>
      <c r="G86" s="29"/>
      <c r="H86" s="33">
        <f t="shared" si="9"/>
        <v>0</v>
      </c>
      <c r="I86" s="34">
        <f t="shared" si="8"/>
        <v>264.6</v>
      </c>
    </row>
    <row r="87" spans="1:9" ht="12.75">
      <c r="A87" s="28" t="s">
        <v>163</v>
      </c>
      <c r="B87" s="28" t="s">
        <v>164</v>
      </c>
      <c r="C87" s="29" t="s">
        <v>15</v>
      </c>
      <c r="D87" s="30">
        <f t="shared" si="13"/>
        <v>9.450000000000001</v>
      </c>
      <c r="E87" s="29">
        <v>10.5</v>
      </c>
      <c r="F87" s="32">
        <f t="shared" si="12"/>
        <v>274</v>
      </c>
      <c r="G87" s="29"/>
      <c r="H87" s="33">
        <f t="shared" si="9"/>
        <v>0</v>
      </c>
      <c r="I87" s="34">
        <f t="shared" si="8"/>
        <v>264.6</v>
      </c>
    </row>
    <row r="88" spans="1:9" ht="12.75">
      <c r="A88" s="28" t="s">
        <v>165</v>
      </c>
      <c r="B88" s="28" t="s">
        <v>166</v>
      </c>
      <c r="C88" s="29" t="s">
        <v>15</v>
      </c>
      <c r="D88" s="30">
        <f t="shared" si="13"/>
        <v>9.450000000000001</v>
      </c>
      <c r="E88" s="29">
        <v>10.5</v>
      </c>
      <c r="F88" s="32">
        <f t="shared" si="12"/>
        <v>274</v>
      </c>
      <c r="G88" s="29"/>
      <c r="H88" s="33">
        <f t="shared" si="9"/>
        <v>0</v>
      </c>
      <c r="I88" s="34">
        <f t="shared" si="8"/>
        <v>264.6</v>
      </c>
    </row>
    <row r="89" spans="1:9" ht="12.75">
      <c r="A89" s="28" t="s">
        <v>167</v>
      </c>
      <c r="B89" s="28" t="s">
        <v>168</v>
      </c>
      <c r="C89" s="29" t="s">
        <v>15</v>
      </c>
      <c r="D89" s="30">
        <f t="shared" si="13"/>
        <v>9.450000000000001</v>
      </c>
      <c r="E89" s="29">
        <v>10.5</v>
      </c>
      <c r="F89" s="32">
        <f t="shared" si="12"/>
        <v>274</v>
      </c>
      <c r="G89" s="29"/>
      <c r="H89" s="33">
        <f t="shared" si="9"/>
        <v>0</v>
      </c>
      <c r="I89" s="34">
        <f t="shared" si="8"/>
        <v>264.6</v>
      </c>
    </row>
    <row r="90" spans="1:9" ht="12.75">
      <c r="A90" s="28" t="s">
        <v>169</v>
      </c>
      <c r="B90" s="28" t="s">
        <v>170</v>
      </c>
      <c r="C90" s="29" t="s">
        <v>15</v>
      </c>
      <c r="D90" s="30">
        <f t="shared" si="13"/>
        <v>9.450000000000001</v>
      </c>
      <c r="E90" s="29">
        <v>10.5</v>
      </c>
      <c r="F90" s="32">
        <f t="shared" si="12"/>
        <v>274</v>
      </c>
      <c r="G90" s="29"/>
      <c r="H90" s="33">
        <f t="shared" si="9"/>
        <v>0</v>
      </c>
      <c r="I90" s="34">
        <f t="shared" si="8"/>
        <v>264.6</v>
      </c>
    </row>
    <row r="91" spans="1:9" ht="12.75">
      <c r="A91" s="28" t="s">
        <v>171</v>
      </c>
      <c r="B91" s="28" t="s">
        <v>172</v>
      </c>
      <c r="C91" s="29" t="s">
        <v>15</v>
      </c>
      <c r="D91" s="30">
        <f t="shared" si="13"/>
        <v>9.450000000000001</v>
      </c>
      <c r="E91" s="29">
        <v>10.5</v>
      </c>
      <c r="F91" s="32">
        <f t="shared" si="12"/>
        <v>274</v>
      </c>
      <c r="G91" s="29"/>
      <c r="H91" s="33">
        <f t="shared" si="9"/>
        <v>0</v>
      </c>
      <c r="I91" s="34">
        <f t="shared" si="8"/>
        <v>264.6</v>
      </c>
    </row>
    <row r="92" spans="1:9" ht="12.75">
      <c r="A92" s="28" t="s">
        <v>173</v>
      </c>
      <c r="B92" s="28" t="s">
        <v>174</v>
      </c>
      <c r="C92" s="29" t="s">
        <v>15</v>
      </c>
      <c r="D92" s="30">
        <f t="shared" si="13"/>
        <v>9.450000000000001</v>
      </c>
      <c r="E92" s="29">
        <v>10.5</v>
      </c>
      <c r="F92" s="32">
        <f t="shared" si="12"/>
        <v>274</v>
      </c>
      <c r="G92" s="29"/>
      <c r="H92" s="33">
        <f t="shared" si="9"/>
        <v>0</v>
      </c>
      <c r="I92" s="34">
        <f t="shared" si="8"/>
        <v>264.6</v>
      </c>
    </row>
    <row r="93" spans="1:9" ht="12.75">
      <c r="A93" s="28" t="s">
        <v>175</v>
      </c>
      <c r="B93" s="28" t="s">
        <v>176</v>
      </c>
      <c r="C93" s="29" t="s">
        <v>15</v>
      </c>
      <c r="D93" s="30">
        <f t="shared" si="13"/>
        <v>9.450000000000001</v>
      </c>
      <c r="E93" s="29">
        <v>10.5</v>
      </c>
      <c r="F93" s="32">
        <f t="shared" si="12"/>
        <v>274</v>
      </c>
      <c r="G93" s="29"/>
      <c r="H93" s="33">
        <f t="shared" si="9"/>
        <v>0</v>
      </c>
      <c r="I93" s="34">
        <f t="shared" si="8"/>
        <v>264.6</v>
      </c>
    </row>
    <row r="94" spans="1:9" ht="12.75">
      <c r="A94" s="28" t="s">
        <v>177</v>
      </c>
      <c r="B94" s="28" t="s">
        <v>178</v>
      </c>
      <c r="C94" s="29" t="s">
        <v>15</v>
      </c>
      <c r="D94" s="30">
        <f t="shared" si="13"/>
        <v>9.450000000000001</v>
      </c>
      <c r="E94" s="29">
        <v>10.5</v>
      </c>
      <c r="F94" s="32">
        <f t="shared" si="12"/>
        <v>274</v>
      </c>
      <c r="G94" s="29"/>
      <c r="H94" s="33">
        <f t="shared" si="9"/>
        <v>0</v>
      </c>
      <c r="I94" s="34">
        <f t="shared" si="8"/>
        <v>264.6</v>
      </c>
    </row>
    <row r="95" spans="1:9" ht="12.75">
      <c r="A95" s="28" t="s">
        <v>179</v>
      </c>
      <c r="B95" s="28" t="s">
        <v>180</v>
      </c>
      <c r="C95" s="29" t="s">
        <v>15</v>
      </c>
      <c r="D95" s="30">
        <f t="shared" si="13"/>
        <v>9.450000000000001</v>
      </c>
      <c r="E95" s="29">
        <v>10.5</v>
      </c>
      <c r="F95" s="32">
        <f t="shared" si="12"/>
        <v>274</v>
      </c>
      <c r="G95" s="29"/>
      <c r="H95" s="33">
        <f t="shared" si="9"/>
        <v>0</v>
      </c>
      <c r="I95" s="34">
        <f t="shared" si="8"/>
        <v>264.6</v>
      </c>
    </row>
    <row r="96" spans="1:9" ht="12.75">
      <c r="A96" s="28" t="s">
        <v>181</v>
      </c>
      <c r="B96" s="28" t="s">
        <v>182</v>
      </c>
      <c r="C96" s="29" t="s">
        <v>15</v>
      </c>
      <c r="D96" s="30">
        <f t="shared" si="13"/>
        <v>9.450000000000001</v>
      </c>
      <c r="E96" s="29">
        <v>10.5</v>
      </c>
      <c r="F96" s="32">
        <f t="shared" si="12"/>
        <v>274</v>
      </c>
      <c r="G96" s="29"/>
      <c r="H96" s="33">
        <f t="shared" si="9"/>
        <v>0</v>
      </c>
      <c r="I96" s="34">
        <f t="shared" si="8"/>
        <v>264.6</v>
      </c>
    </row>
    <row r="97" spans="1:9" ht="12.75">
      <c r="A97" s="28" t="s">
        <v>183</v>
      </c>
      <c r="B97" s="28" t="s">
        <v>184</v>
      </c>
      <c r="C97" s="29" t="s">
        <v>15</v>
      </c>
      <c r="D97" s="30">
        <f t="shared" si="13"/>
        <v>9.450000000000001</v>
      </c>
      <c r="E97" s="29">
        <v>10.5</v>
      </c>
      <c r="F97" s="32">
        <f t="shared" si="12"/>
        <v>274</v>
      </c>
      <c r="G97" s="29"/>
      <c r="H97" s="33">
        <f t="shared" si="9"/>
        <v>0</v>
      </c>
      <c r="I97" s="34">
        <f t="shared" si="8"/>
        <v>264.6</v>
      </c>
    </row>
    <row r="98" spans="1:9" ht="12.75">
      <c r="A98" s="28" t="s">
        <v>185</v>
      </c>
      <c r="B98" s="28" t="s">
        <v>186</v>
      </c>
      <c r="C98" s="29" t="s">
        <v>15</v>
      </c>
      <c r="D98" s="30">
        <f t="shared" si="13"/>
        <v>9.450000000000001</v>
      </c>
      <c r="E98" s="29">
        <v>10.5</v>
      </c>
      <c r="F98" s="32">
        <f t="shared" si="12"/>
        <v>274</v>
      </c>
      <c r="G98" s="29"/>
      <c r="H98" s="33">
        <f t="shared" si="9"/>
        <v>0</v>
      </c>
      <c r="I98" s="34">
        <f t="shared" si="8"/>
        <v>264.6</v>
      </c>
    </row>
    <row r="99" spans="1:9" ht="12.75">
      <c r="A99" s="28" t="s">
        <v>187</v>
      </c>
      <c r="B99" s="28" t="s">
        <v>146</v>
      </c>
      <c r="C99" s="29" t="s">
        <v>15</v>
      </c>
      <c r="D99" s="30">
        <f t="shared" si="13"/>
        <v>9.450000000000001</v>
      </c>
      <c r="E99" s="29">
        <v>10.5</v>
      </c>
      <c r="F99" s="32">
        <f t="shared" si="12"/>
        <v>274</v>
      </c>
      <c r="G99" s="29"/>
      <c r="H99" s="33">
        <f t="shared" si="9"/>
        <v>0</v>
      </c>
      <c r="I99" s="34">
        <f t="shared" si="8"/>
        <v>264.6</v>
      </c>
    </row>
    <row r="100" spans="1:9" ht="12.75">
      <c r="A100" s="28" t="s">
        <v>188</v>
      </c>
      <c r="B100" s="28" t="s">
        <v>189</v>
      </c>
      <c r="C100" s="29" t="s">
        <v>15</v>
      </c>
      <c r="D100" s="30">
        <f t="shared" si="13"/>
        <v>9.450000000000001</v>
      </c>
      <c r="E100" s="29">
        <v>10.5</v>
      </c>
      <c r="F100" s="32">
        <f t="shared" si="12"/>
        <v>274</v>
      </c>
      <c r="G100" s="29"/>
      <c r="H100" s="33">
        <f t="shared" si="9"/>
        <v>0</v>
      </c>
      <c r="I100" s="34">
        <f t="shared" si="8"/>
        <v>264.6</v>
      </c>
    </row>
    <row r="101" spans="1:9" ht="12.75">
      <c r="A101" s="28" t="s">
        <v>190</v>
      </c>
      <c r="B101" s="28" t="s">
        <v>189</v>
      </c>
      <c r="C101" s="29" t="s">
        <v>15</v>
      </c>
      <c r="D101" s="30">
        <f t="shared" si="13"/>
        <v>9.450000000000001</v>
      </c>
      <c r="E101" s="29">
        <v>10.5</v>
      </c>
      <c r="F101" s="32">
        <f t="shared" si="12"/>
        <v>274</v>
      </c>
      <c r="G101" s="29"/>
      <c r="H101" s="33">
        <f t="shared" si="9"/>
        <v>0</v>
      </c>
      <c r="I101" s="34">
        <f t="shared" si="8"/>
        <v>264.6</v>
      </c>
    </row>
    <row r="102" spans="1:9" ht="12.75">
      <c r="A102" s="38" t="s">
        <v>191</v>
      </c>
      <c r="B102" s="38"/>
      <c r="C102" s="38"/>
      <c r="D102" s="38"/>
      <c r="E102" s="38"/>
      <c r="F102" s="38"/>
      <c r="G102" s="38"/>
      <c r="H102" s="38"/>
      <c r="I102" s="34">
        <f t="shared" si="8"/>
        <v>0</v>
      </c>
    </row>
    <row r="103" spans="1:9" ht="12.75">
      <c r="A103" s="28" t="s">
        <v>192</v>
      </c>
      <c r="B103" s="28" t="s">
        <v>193</v>
      </c>
      <c r="C103" s="29" t="s">
        <v>15</v>
      </c>
      <c r="D103" s="30">
        <f>E103*0.9</f>
        <v>2.664</v>
      </c>
      <c r="E103" s="29">
        <v>2.96</v>
      </c>
      <c r="F103" s="32">
        <f aca="true" t="shared" si="14" ref="F103:F116">ROUND(D103*$H$1,0)</f>
        <v>77</v>
      </c>
      <c r="G103" s="29"/>
      <c r="H103" s="33">
        <f t="shared" si="9"/>
        <v>0</v>
      </c>
      <c r="I103" s="34">
        <f t="shared" si="8"/>
        <v>74.592</v>
      </c>
    </row>
    <row r="104" spans="1:9" ht="12.75">
      <c r="A104" s="28" t="s">
        <v>194</v>
      </c>
      <c r="B104" s="28" t="s">
        <v>195</v>
      </c>
      <c r="C104" s="29" t="s">
        <v>15</v>
      </c>
      <c r="D104" s="30">
        <f aca="true" t="shared" si="15" ref="D104:D116">E104*0.9</f>
        <v>2.664</v>
      </c>
      <c r="E104" s="29">
        <v>2.96</v>
      </c>
      <c r="F104" s="32">
        <f t="shared" si="14"/>
        <v>77</v>
      </c>
      <c r="G104" s="29"/>
      <c r="H104" s="33">
        <f t="shared" si="9"/>
        <v>0</v>
      </c>
      <c r="I104" s="34">
        <f t="shared" si="8"/>
        <v>74.592</v>
      </c>
    </row>
    <row r="105" spans="1:9" ht="12.75">
      <c r="A105" s="28" t="s">
        <v>196</v>
      </c>
      <c r="B105" s="28" t="s">
        <v>197</v>
      </c>
      <c r="C105" s="29" t="s">
        <v>15</v>
      </c>
      <c r="D105" s="30">
        <f t="shared" si="15"/>
        <v>2.664</v>
      </c>
      <c r="E105" s="29">
        <v>2.96</v>
      </c>
      <c r="F105" s="32">
        <f t="shared" si="14"/>
        <v>77</v>
      </c>
      <c r="G105" s="29"/>
      <c r="H105" s="33">
        <f t="shared" si="9"/>
        <v>0</v>
      </c>
      <c r="I105" s="34">
        <f t="shared" si="8"/>
        <v>74.592</v>
      </c>
    </row>
    <row r="106" spans="1:9" ht="12.75">
      <c r="A106" s="28" t="s">
        <v>198</v>
      </c>
      <c r="B106" s="28" t="s">
        <v>199</v>
      </c>
      <c r="C106" s="29" t="s">
        <v>15</v>
      </c>
      <c r="D106" s="30">
        <f t="shared" si="15"/>
        <v>2.664</v>
      </c>
      <c r="E106" s="29">
        <v>2.96</v>
      </c>
      <c r="F106" s="32">
        <f t="shared" si="14"/>
        <v>77</v>
      </c>
      <c r="G106" s="29"/>
      <c r="H106" s="33">
        <f t="shared" si="9"/>
        <v>0</v>
      </c>
      <c r="I106" s="34">
        <f t="shared" si="8"/>
        <v>74.592</v>
      </c>
    </row>
    <row r="107" spans="1:9" ht="12.75">
      <c r="A107" s="28" t="s">
        <v>200</v>
      </c>
      <c r="B107" s="28" t="s">
        <v>201</v>
      </c>
      <c r="C107" s="29" t="s">
        <v>15</v>
      </c>
      <c r="D107" s="30">
        <f t="shared" si="15"/>
        <v>2.664</v>
      </c>
      <c r="E107" s="29">
        <v>2.96</v>
      </c>
      <c r="F107" s="32">
        <f t="shared" si="14"/>
        <v>77</v>
      </c>
      <c r="G107" s="29"/>
      <c r="H107" s="33">
        <f t="shared" si="9"/>
        <v>0</v>
      </c>
      <c r="I107" s="34">
        <f t="shared" si="8"/>
        <v>74.592</v>
      </c>
    </row>
    <row r="108" spans="1:9" ht="12.75">
      <c r="A108" s="28" t="s">
        <v>202</v>
      </c>
      <c r="B108" s="28" t="s">
        <v>193</v>
      </c>
      <c r="C108" s="29" t="s">
        <v>15</v>
      </c>
      <c r="D108" s="30">
        <f t="shared" si="15"/>
        <v>2.664</v>
      </c>
      <c r="E108" s="29">
        <v>2.96</v>
      </c>
      <c r="F108" s="32">
        <f t="shared" si="14"/>
        <v>77</v>
      </c>
      <c r="G108" s="29"/>
      <c r="H108" s="33">
        <f t="shared" si="9"/>
        <v>0</v>
      </c>
      <c r="I108" s="34">
        <f t="shared" si="8"/>
        <v>74.592</v>
      </c>
    </row>
    <row r="109" spans="1:9" ht="12.75">
      <c r="A109" s="28" t="s">
        <v>203</v>
      </c>
      <c r="B109" s="28" t="s">
        <v>195</v>
      </c>
      <c r="C109" s="29" t="s">
        <v>15</v>
      </c>
      <c r="D109" s="30">
        <f t="shared" si="15"/>
        <v>2.664</v>
      </c>
      <c r="E109" s="29">
        <v>2.96</v>
      </c>
      <c r="F109" s="32">
        <f t="shared" si="14"/>
        <v>77</v>
      </c>
      <c r="G109" s="29"/>
      <c r="H109" s="33">
        <f t="shared" si="9"/>
        <v>0</v>
      </c>
      <c r="I109" s="34">
        <f t="shared" si="8"/>
        <v>74.592</v>
      </c>
    </row>
    <row r="110" spans="1:9" ht="12.75">
      <c r="A110" s="28" t="s">
        <v>204</v>
      </c>
      <c r="B110" s="28" t="s">
        <v>205</v>
      </c>
      <c r="C110" s="29" t="s">
        <v>15</v>
      </c>
      <c r="D110" s="30">
        <f t="shared" si="15"/>
        <v>2.664</v>
      </c>
      <c r="E110" s="29">
        <v>2.96</v>
      </c>
      <c r="F110" s="32">
        <f t="shared" si="14"/>
        <v>77</v>
      </c>
      <c r="G110" s="29"/>
      <c r="H110" s="33">
        <f t="shared" si="9"/>
        <v>0</v>
      </c>
      <c r="I110" s="34">
        <f t="shared" si="8"/>
        <v>74.592</v>
      </c>
    </row>
    <row r="111" spans="1:9" ht="12.75">
      <c r="A111" s="28" t="s">
        <v>206</v>
      </c>
      <c r="B111" s="28" t="s">
        <v>207</v>
      </c>
      <c r="C111" s="29" t="s">
        <v>15</v>
      </c>
      <c r="D111" s="30">
        <f t="shared" si="15"/>
        <v>2.664</v>
      </c>
      <c r="E111" s="29">
        <v>2.96</v>
      </c>
      <c r="F111" s="32">
        <f t="shared" si="14"/>
        <v>77</v>
      </c>
      <c r="G111" s="29"/>
      <c r="H111" s="33">
        <f t="shared" si="9"/>
        <v>0</v>
      </c>
      <c r="I111" s="34">
        <f t="shared" si="8"/>
        <v>74.592</v>
      </c>
    </row>
    <row r="112" spans="1:9" ht="12.75">
      <c r="A112" s="28" t="s">
        <v>208</v>
      </c>
      <c r="B112" s="28" t="s">
        <v>209</v>
      </c>
      <c r="C112" s="29" t="s">
        <v>15</v>
      </c>
      <c r="D112" s="30">
        <f t="shared" si="15"/>
        <v>2.664</v>
      </c>
      <c r="E112" s="29">
        <v>2.96</v>
      </c>
      <c r="F112" s="32">
        <f t="shared" si="14"/>
        <v>77</v>
      </c>
      <c r="G112" s="29"/>
      <c r="H112" s="33">
        <f t="shared" si="9"/>
        <v>0</v>
      </c>
      <c r="I112" s="34">
        <f t="shared" si="8"/>
        <v>74.592</v>
      </c>
    </row>
    <row r="113" spans="1:9" ht="12.75">
      <c r="A113" s="28" t="s">
        <v>210</v>
      </c>
      <c r="B113" s="28" t="s">
        <v>193</v>
      </c>
      <c r="C113" s="29" t="s">
        <v>15</v>
      </c>
      <c r="D113" s="30">
        <f t="shared" si="15"/>
        <v>5.337</v>
      </c>
      <c r="E113" s="29">
        <v>5.93</v>
      </c>
      <c r="F113" s="32">
        <f t="shared" si="14"/>
        <v>155</v>
      </c>
      <c r="G113" s="29"/>
      <c r="H113" s="33">
        <f t="shared" si="9"/>
        <v>0</v>
      </c>
      <c r="I113" s="34">
        <f t="shared" si="8"/>
        <v>149.43599999999998</v>
      </c>
    </row>
    <row r="114" spans="1:9" ht="12.75">
      <c r="A114" s="28" t="s">
        <v>211</v>
      </c>
      <c r="B114" s="28" t="s">
        <v>195</v>
      </c>
      <c r="C114" s="29" t="s">
        <v>15</v>
      </c>
      <c r="D114" s="30">
        <f t="shared" si="15"/>
        <v>5.337</v>
      </c>
      <c r="E114" s="29">
        <v>5.93</v>
      </c>
      <c r="F114" s="32">
        <f t="shared" si="14"/>
        <v>155</v>
      </c>
      <c r="G114" s="29"/>
      <c r="H114" s="33">
        <f t="shared" si="9"/>
        <v>0</v>
      </c>
      <c r="I114" s="34">
        <f t="shared" si="8"/>
        <v>149.43599999999998</v>
      </c>
    </row>
    <row r="115" spans="1:9" ht="12.75">
      <c r="A115" s="28" t="s">
        <v>212</v>
      </c>
      <c r="B115" s="28" t="s">
        <v>197</v>
      </c>
      <c r="C115" s="29" t="s">
        <v>15</v>
      </c>
      <c r="D115" s="30">
        <f t="shared" si="15"/>
        <v>5.337</v>
      </c>
      <c r="E115" s="29">
        <v>5.93</v>
      </c>
      <c r="F115" s="32">
        <f t="shared" si="14"/>
        <v>155</v>
      </c>
      <c r="G115" s="29"/>
      <c r="H115" s="33">
        <f t="shared" si="9"/>
        <v>0</v>
      </c>
      <c r="I115" s="34">
        <f t="shared" si="8"/>
        <v>149.43599999999998</v>
      </c>
    </row>
    <row r="116" spans="1:9" ht="12.75">
      <c r="A116" s="28" t="s">
        <v>213</v>
      </c>
      <c r="B116" s="28" t="s">
        <v>199</v>
      </c>
      <c r="C116" s="29" t="s">
        <v>15</v>
      </c>
      <c r="D116" s="30">
        <f t="shared" si="15"/>
        <v>5.337</v>
      </c>
      <c r="E116" s="29">
        <v>5.93</v>
      </c>
      <c r="F116" s="32">
        <f t="shared" si="14"/>
        <v>155</v>
      </c>
      <c r="G116" s="29"/>
      <c r="H116" s="33">
        <f t="shared" si="9"/>
        <v>0</v>
      </c>
      <c r="I116" s="34">
        <f t="shared" si="8"/>
        <v>149.43599999999998</v>
      </c>
    </row>
    <row r="117" spans="1:9" ht="12.75">
      <c r="A117" s="38" t="s">
        <v>214</v>
      </c>
      <c r="B117" s="38"/>
      <c r="C117" s="38"/>
      <c r="D117" s="38"/>
      <c r="E117" s="38"/>
      <c r="F117" s="38"/>
      <c r="G117" s="38"/>
      <c r="H117" s="38"/>
      <c r="I117" s="34">
        <f t="shared" si="8"/>
        <v>0</v>
      </c>
    </row>
    <row r="118" spans="1:9" ht="12.75">
      <c r="A118" s="28" t="s">
        <v>215</v>
      </c>
      <c r="B118" s="28" t="s">
        <v>216</v>
      </c>
      <c r="C118" s="29" t="s">
        <v>15</v>
      </c>
      <c r="D118" s="30">
        <f aca="true" t="shared" si="16" ref="D118:D123">E118*0.9</f>
        <v>19.701</v>
      </c>
      <c r="E118" s="29">
        <v>21.89</v>
      </c>
      <c r="F118" s="32">
        <f aca="true" t="shared" si="17" ref="F118:F123">ROUND(D118*$H$1,0)</f>
        <v>571</v>
      </c>
      <c r="G118" s="29"/>
      <c r="H118" s="33">
        <f t="shared" si="9"/>
        <v>0</v>
      </c>
      <c r="I118" s="34">
        <f t="shared" si="8"/>
        <v>551.628</v>
      </c>
    </row>
    <row r="119" spans="1:9" ht="12.75">
      <c r="A119" s="28" t="s">
        <v>217</v>
      </c>
      <c r="B119" s="28" t="s">
        <v>218</v>
      </c>
      <c r="C119" s="29" t="s">
        <v>15</v>
      </c>
      <c r="D119" s="30">
        <f t="shared" si="16"/>
        <v>19.701</v>
      </c>
      <c r="E119" s="29">
        <v>21.89</v>
      </c>
      <c r="F119" s="32">
        <f t="shared" si="17"/>
        <v>571</v>
      </c>
      <c r="G119" s="29"/>
      <c r="H119" s="33">
        <f t="shared" si="9"/>
        <v>0</v>
      </c>
      <c r="I119" s="34">
        <f t="shared" si="8"/>
        <v>551.628</v>
      </c>
    </row>
    <row r="120" spans="1:9" ht="12.75">
      <c r="A120" s="28" t="s">
        <v>219</v>
      </c>
      <c r="B120" s="28" t="s">
        <v>220</v>
      </c>
      <c r="C120" s="29" t="s">
        <v>15</v>
      </c>
      <c r="D120" s="30">
        <f t="shared" si="16"/>
        <v>20.862000000000002</v>
      </c>
      <c r="E120" s="29">
        <v>23.18</v>
      </c>
      <c r="F120" s="32">
        <f t="shared" si="17"/>
        <v>605</v>
      </c>
      <c r="G120" s="29"/>
      <c r="H120" s="33">
        <f t="shared" si="9"/>
        <v>0</v>
      </c>
      <c r="I120" s="34">
        <f t="shared" si="8"/>
        <v>584.1360000000001</v>
      </c>
    </row>
    <row r="121" spans="1:9" ht="12.75">
      <c r="A121" s="28" t="s">
        <v>221</v>
      </c>
      <c r="B121" s="28" t="s">
        <v>222</v>
      </c>
      <c r="C121" s="29" t="s">
        <v>15</v>
      </c>
      <c r="D121" s="30">
        <f t="shared" si="16"/>
        <v>20.862000000000002</v>
      </c>
      <c r="E121" s="29">
        <v>23.18</v>
      </c>
      <c r="F121" s="32">
        <f t="shared" si="17"/>
        <v>605</v>
      </c>
      <c r="G121" s="29"/>
      <c r="H121" s="33">
        <f t="shared" si="9"/>
        <v>0</v>
      </c>
      <c r="I121" s="34">
        <f t="shared" si="8"/>
        <v>584.1360000000001</v>
      </c>
    </row>
    <row r="122" spans="1:9" ht="12.75">
      <c r="A122" s="28" t="s">
        <v>223</v>
      </c>
      <c r="B122" s="28" t="s">
        <v>224</v>
      </c>
      <c r="C122" s="29" t="s">
        <v>15</v>
      </c>
      <c r="D122" s="30">
        <f t="shared" si="16"/>
        <v>64.593</v>
      </c>
      <c r="E122" s="29">
        <v>71.77</v>
      </c>
      <c r="F122" s="32">
        <f t="shared" si="17"/>
        <v>1873</v>
      </c>
      <c r="G122" s="29"/>
      <c r="H122" s="33">
        <f t="shared" si="9"/>
        <v>0</v>
      </c>
      <c r="I122" s="34">
        <f t="shared" si="8"/>
        <v>1808.604</v>
      </c>
    </row>
    <row r="123" spans="1:9" ht="12.75">
      <c r="A123" s="28" t="s">
        <v>225</v>
      </c>
      <c r="B123" s="28" t="s">
        <v>226</v>
      </c>
      <c r="C123" s="29" t="s">
        <v>15</v>
      </c>
      <c r="D123" s="30">
        <f t="shared" si="16"/>
        <v>79.05600000000001</v>
      </c>
      <c r="E123" s="29">
        <v>87.84</v>
      </c>
      <c r="F123" s="32">
        <f t="shared" si="17"/>
        <v>2293</v>
      </c>
      <c r="G123" s="29"/>
      <c r="H123" s="33">
        <f t="shared" si="9"/>
        <v>0</v>
      </c>
      <c r="I123" s="34">
        <f t="shared" si="8"/>
        <v>2213.568</v>
      </c>
    </row>
    <row r="124" spans="1:9" ht="12.75">
      <c r="A124" s="38" t="s">
        <v>227</v>
      </c>
      <c r="B124" s="38"/>
      <c r="C124" s="38"/>
      <c r="D124" s="38"/>
      <c r="E124" s="38"/>
      <c r="F124" s="38"/>
      <c r="G124" s="38"/>
      <c r="H124" s="38"/>
      <c r="I124" s="34">
        <f t="shared" si="8"/>
        <v>0</v>
      </c>
    </row>
    <row r="125" spans="1:9" ht="12.75">
      <c r="A125" s="28" t="s">
        <v>228</v>
      </c>
      <c r="B125" s="28" t="s">
        <v>229</v>
      </c>
      <c r="C125" s="29" t="s">
        <v>15</v>
      </c>
      <c r="D125" s="30">
        <f>E125*0.9</f>
        <v>19.701</v>
      </c>
      <c r="E125" s="29">
        <v>21.89</v>
      </c>
      <c r="F125" s="32">
        <f>ROUND(D125*$H$1,0)</f>
        <v>571</v>
      </c>
      <c r="G125" s="29"/>
      <c r="H125" s="33">
        <f t="shared" si="9"/>
        <v>0</v>
      </c>
      <c r="I125" s="34">
        <f t="shared" si="8"/>
        <v>551.628</v>
      </c>
    </row>
    <row r="126" spans="1:9" ht="12.75">
      <c r="A126" s="28" t="s">
        <v>230</v>
      </c>
      <c r="B126" s="28" t="s">
        <v>231</v>
      </c>
      <c r="C126" s="29" t="s">
        <v>15</v>
      </c>
      <c r="D126" s="30">
        <f>E126*0.9</f>
        <v>19.701</v>
      </c>
      <c r="E126" s="29">
        <v>21.89</v>
      </c>
      <c r="F126" s="32">
        <f>ROUND(D126*$H$1,0)</f>
        <v>571</v>
      </c>
      <c r="G126" s="29"/>
      <c r="H126" s="33">
        <f t="shared" si="9"/>
        <v>0</v>
      </c>
      <c r="I126" s="34">
        <f t="shared" si="8"/>
        <v>551.628</v>
      </c>
    </row>
    <row r="127" spans="1:9" ht="12.75">
      <c r="A127" s="28" t="s">
        <v>232</v>
      </c>
      <c r="B127" s="28" t="s">
        <v>233</v>
      </c>
      <c r="C127" s="29" t="s">
        <v>15</v>
      </c>
      <c r="D127" s="30">
        <f>E127*0.9</f>
        <v>20.862000000000002</v>
      </c>
      <c r="E127" s="29">
        <v>23.18</v>
      </c>
      <c r="F127" s="32">
        <f>ROUND(D127*$H$1,0)</f>
        <v>605</v>
      </c>
      <c r="G127" s="29"/>
      <c r="H127" s="33">
        <f t="shared" si="9"/>
        <v>0</v>
      </c>
      <c r="I127" s="34">
        <f t="shared" si="8"/>
        <v>584.1360000000001</v>
      </c>
    </row>
    <row r="128" spans="1:9" ht="12.75">
      <c r="A128" s="28" t="s">
        <v>234</v>
      </c>
      <c r="B128" s="28" t="s">
        <v>235</v>
      </c>
      <c r="C128" s="29" t="s">
        <v>15</v>
      </c>
      <c r="D128" s="30">
        <f>E128*0.9</f>
        <v>20.862000000000002</v>
      </c>
      <c r="E128" s="29">
        <v>23.18</v>
      </c>
      <c r="F128" s="32">
        <f>ROUND(D128*$H$1,0)</f>
        <v>605</v>
      </c>
      <c r="G128" s="29"/>
      <c r="H128" s="33">
        <f t="shared" si="9"/>
        <v>0</v>
      </c>
      <c r="I128" s="34">
        <f t="shared" si="8"/>
        <v>584.1360000000001</v>
      </c>
    </row>
    <row r="129" spans="1:9" ht="12.75">
      <c r="A129" s="38" t="s">
        <v>236</v>
      </c>
      <c r="B129" s="38"/>
      <c r="C129" s="38"/>
      <c r="D129" s="38"/>
      <c r="E129" s="38"/>
      <c r="F129" s="38"/>
      <c r="G129" s="38"/>
      <c r="H129" s="38"/>
      <c r="I129" s="34">
        <f t="shared" si="8"/>
        <v>0</v>
      </c>
    </row>
    <row r="130" spans="1:9" ht="12.75">
      <c r="A130" s="28" t="s">
        <v>237</v>
      </c>
      <c r="B130" s="28" t="s">
        <v>220</v>
      </c>
      <c r="C130" s="29" t="s">
        <v>15</v>
      </c>
      <c r="D130" s="30">
        <f>E130*0.9</f>
        <v>57.267</v>
      </c>
      <c r="E130" s="29">
        <v>63.63</v>
      </c>
      <c r="F130" s="32">
        <f aca="true" t="shared" si="18" ref="F130:F137">ROUND(D130*$H$1,0)</f>
        <v>1661</v>
      </c>
      <c r="G130" s="29"/>
      <c r="H130" s="33">
        <f t="shared" si="9"/>
        <v>0</v>
      </c>
      <c r="I130" s="34">
        <f t="shared" si="8"/>
        <v>1603.4760000000003</v>
      </c>
    </row>
    <row r="131" spans="1:9" ht="12.75">
      <c r="A131" s="28" t="s">
        <v>238</v>
      </c>
      <c r="B131" s="28" t="s">
        <v>239</v>
      </c>
      <c r="C131" s="29" t="s">
        <v>15</v>
      </c>
      <c r="D131" s="30">
        <f aca="true" t="shared" si="19" ref="D131:D137">E131*0.9</f>
        <v>81.945</v>
      </c>
      <c r="E131" s="29">
        <v>91.05</v>
      </c>
      <c r="F131" s="32">
        <f t="shared" si="18"/>
        <v>2376</v>
      </c>
      <c r="G131" s="29"/>
      <c r="H131" s="33">
        <f t="shared" si="9"/>
        <v>0</v>
      </c>
      <c r="I131" s="34">
        <f t="shared" si="8"/>
        <v>2294.46</v>
      </c>
    </row>
    <row r="132" spans="1:9" ht="12.75">
      <c r="A132" s="28" t="s">
        <v>240</v>
      </c>
      <c r="B132" s="28" t="s">
        <v>224</v>
      </c>
      <c r="C132" s="29" t="s">
        <v>15</v>
      </c>
      <c r="D132" s="30">
        <f t="shared" si="19"/>
        <v>81.945</v>
      </c>
      <c r="E132" s="29">
        <v>91.05</v>
      </c>
      <c r="F132" s="32">
        <f t="shared" si="18"/>
        <v>2376</v>
      </c>
      <c r="G132" s="29"/>
      <c r="H132" s="33">
        <f t="shared" si="9"/>
        <v>0</v>
      </c>
      <c r="I132" s="34">
        <f t="shared" si="8"/>
        <v>2294.46</v>
      </c>
    </row>
    <row r="133" spans="1:9" ht="12.75">
      <c r="A133" s="28" t="s">
        <v>241</v>
      </c>
      <c r="B133" s="28" t="s">
        <v>242</v>
      </c>
      <c r="C133" s="29" t="s">
        <v>15</v>
      </c>
      <c r="D133" s="30">
        <f t="shared" si="19"/>
        <v>133.04700000000003</v>
      </c>
      <c r="E133" s="29">
        <v>147.83</v>
      </c>
      <c r="F133" s="32">
        <f t="shared" si="18"/>
        <v>3858</v>
      </c>
      <c r="G133" s="29"/>
      <c r="H133" s="33">
        <f t="shared" si="9"/>
        <v>0</v>
      </c>
      <c r="I133" s="34">
        <f aca="true" t="shared" si="20" ref="I133:I206">D133/0.75*0.75*28</f>
        <v>3725.3160000000007</v>
      </c>
    </row>
    <row r="134" spans="1:9" ht="12.75">
      <c r="A134" s="28" t="s">
        <v>243</v>
      </c>
      <c r="B134" s="28" t="s">
        <v>226</v>
      </c>
      <c r="C134" s="29" t="s">
        <v>15</v>
      </c>
      <c r="D134" s="30">
        <f t="shared" si="19"/>
        <v>106.047</v>
      </c>
      <c r="E134" s="29">
        <v>117.83</v>
      </c>
      <c r="F134" s="32">
        <f t="shared" si="18"/>
        <v>3075</v>
      </c>
      <c r="G134" s="29"/>
      <c r="H134" s="33">
        <f aca="true" t="shared" si="21" ref="H134:H208">G134*F134</f>
        <v>0</v>
      </c>
      <c r="I134" s="34">
        <f t="shared" si="20"/>
        <v>2969.316</v>
      </c>
    </row>
    <row r="135" spans="1:9" ht="12.75">
      <c r="A135" s="28" t="s">
        <v>244</v>
      </c>
      <c r="B135" s="28" t="s">
        <v>245</v>
      </c>
      <c r="C135" s="29" t="s">
        <v>15</v>
      </c>
      <c r="D135" s="30">
        <f t="shared" si="19"/>
        <v>125.33399999999999</v>
      </c>
      <c r="E135" s="29">
        <v>139.26</v>
      </c>
      <c r="F135" s="32">
        <f t="shared" si="18"/>
        <v>3635</v>
      </c>
      <c r="G135" s="29"/>
      <c r="H135" s="33">
        <f t="shared" si="21"/>
        <v>0</v>
      </c>
      <c r="I135" s="34">
        <f t="shared" si="20"/>
        <v>3509.352</v>
      </c>
    </row>
    <row r="136" spans="1:9" ht="12.75">
      <c r="A136" s="28" t="s">
        <v>246</v>
      </c>
      <c r="B136" s="28" t="s">
        <v>247</v>
      </c>
      <c r="C136" s="29" t="s">
        <v>15</v>
      </c>
      <c r="D136" s="30">
        <f t="shared" si="19"/>
        <v>347.067</v>
      </c>
      <c r="E136" s="29">
        <v>385.63</v>
      </c>
      <c r="F136" s="32">
        <f t="shared" si="18"/>
        <v>10065</v>
      </c>
      <c r="G136" s="29"/>
      <c r="H136" s="33">
        <f t="shared" si="21"/>
        <v>0</v>
      </c>
      <c r="I136" s="34">
        <f t="shared" si="20"/>
        <v>9717.876</v>
      </c>
    </row>
    <row r="137" spans="1:9" ht="12.75">
      <c r="A137" s="28" t="s">
        <v>248</v>
      </c>
      <c r="B137" s="28" t="s">
        <v>249</v>
      </c>
      <c r="C137" s="29" t="s">
        <v>15</v>
      </c>
      <c r="D137" s="30">
        <f t="shared" si="19"/>
        <v>372.132</v>
      </c>
      <c r="E137" s="29">
        <v>413.48</v>
      </c>
      <c r="F137" s="32">
        <f t="shared" si="18"/>
        <v>10792</v>
      </c>
      <c r="G137" s="29"/>
      <c r="H137" s="33">
        <f t="shared" si="21"/>
        <v>0</v>
      </c>
      <c r="I137" s="34">
        <f t="shared" si="20"/>
        <v>10419.696</v>
      </c>
    </row>
    <row r="138" spans="1:9" ht="12.75">
      <c r="A138" s="38" t="s">
        <v>250</v>
      </c>
      <c r="B138" s="38"/>
      <c r="C138" s="38"/>
      <c r="D138" s="38"/>
      <c r="E138" s="38"/>
      <c r="F138" s="38"/>
      <c r="G138" s="38"/>
      <c r="H138" s="38"/>
      <c r="I138" s="34">
        <f t="shared" si="20"/>
        <v>0</v>
      </c>
    </row>
    <row r="139" spans="1:9" ht="12.75">
      <c r="A139" s="28" t="s">
        <v>251</v>
      </c>
      <c r="B139" s="28" t="s">
        <v>252</v>
      </c>
      <c r="C139" s="29" t="s">
        <v>15</v>
      </c>
      <c r="D139" s="30">
        <f>E139*0.9</f>
        <v>19.278000000000002</v>
      </c>
      <c r="E139" s="29">
        <v>21.42</v>
      </c>
      <c r="F139" s="32">
        <f>ROUND(D139*$H$1,0)</f>
        <v>559</v>
      </c>
      <c r="G139" s="39"/>
      <c r="H139" s="33">
        <f t="shared" si="21"/>
        <v>0</v>
      </c>
      <c r="I139" s="34">
        <f t="shared" si="20"/>
        <v>539.7840000000001</v>
      </c>
    </row>
    <row r="140" spans="1:9" ht="12.75">
      <c r="A140" s="40" t="s">
        <v>253</v>
      </c>
      <c r="B140" s="28" t="s">
        <v>254</v>
      </c>
      <c r="C140" s="29" t="s">
        <v>15</v>
      </c>
      <c r="D140" s="30">
        <f>E140*0.9</f>
        <v>11.700000000000001</v>
      </c>
      <c r="E140" s="41">
        <v>13</v>
      </c>
      <c r="F140" s="32">
        <f>ROUND(D140*$H$1,0)</f>
        <v>339</v>
      </c>
      <c r="G140" s="42"/>
      <c r="H140" s="33">
        <f t="shared" si="21"/>
        <v>0</v>
      </c>
      <c r="I140" s="34">
        <f t="shared" si="20"/>
        <v>327.6</v>
      </c>
    </row>
    <row r="141" spans="1:9" ht="12.75">
      <c r="A141" s="38" t="s">
        <v>255</v>
      </c>
      <c r="B141" s="38"/>
      <c r="C141" s="38"/>
      <c r="D141" s="38"/>
      <c r="E141" s="38"/>
      <c r="F141" s="38"/>
      <c r="G141" s="38"/>
      <c r="H141" s="38"/>
      <c r="I141" s="34">
        <f t="shared" si="20"/>
        <v>0</v>
      </c>
    </row>
    <row r="142" spans="1:9" ht="12.75">
      <c r="A142" s="28" t="s">
        <v>256</v>
      </c>
      <c r="B142" s="28" t="s">
        <v>257</v>
      </c>
      <c r="C142" s="29" t="s">
        <v>15</v>
      </c>
      <c r="D142" s="30">
        <f>E142*0.9</f>
        <v>73.944</v>
      </c>
      <c r="E142" s="29">
        <v>82.16</v>
      </c>
      <c r="F142" s="32">
        <f>ROUND(D142*$H$1,0)</f>
        <v>2144</v>
      </c>
      <c r="H142" s="33">
        <f t="shared" si="21"/>
        <v>0</v>
      </c>
      <c r="I142" s="34">
        <f t="shared" si="20"/>
        <v>2070.4320000000002</v>
      </c>
    </row>
    <row r="143" spans="1:9" ht="12.75">
      <c r="A143" s="28" t="s">
        <v>258</v>
      </c>
      <c r="B143" s="28" t="s">
        <v>259</v>
      </c>
      <c r="C143" s="29" t="s">
        <v>15</v>
      </c>
      <c r="D143" s="30">
        <f>E143*0.9</f>
        <v>73.944</v>
      </c>
      <c r="E143" s="29">
        <v>82.16</v>
      </c>
      <c r="F143" s="32">
        <f>ROUND(D143*$H$1,0)</f>
        <v>2144</v>
      </c>
      <c r="G143" s="42"/>
      <c r="H143" s="33">
        <f t="shared" si="21"/>
        <v>0</v>
      </c>
      <c r="I143" s="34">
        <f t="shared" si="20"/>
        <v>2070.4320000000002</v>
      </c>
    </row>
    <row r="144" spans="1:9" ht="12.75">
      <c r="A144" s="28" t="s">
        <v>260</v>
      </c>
      <c r="B144" s="28" t="s">
        <v>261</v>
      </c>
      <c r="C144" s="29" t="s">
        <v>15</v>
      </c>
      <c r="D144" s="30">
        <f>E144*0.9</f>
        <v>39.312</v>
      </c>
      <c r="E144" s="29">
        <v>43.68</v>
      </c>
      <c r="F144" s="32">
        <f>ROUND(D144*$H$1,0)</f>
        <v>1140</v>
      </c>
      <c r="G144" s="42"/>
      <c r="H144" s="33">
        <f t="shared" si="21"/>
        <v>0</v>
      </c>
      <c r="I144" s="34">
        <f t="shared" si="20"/>
        <v>1100.7359999999999</v>
      </c>
    </row>
    <row r="145" spans="1:9" ht="12.75">
      <c r="A145" s="28" t="s">
        <v>262</v>
      </c>
      <c r="B145" s="28" t="s">
        <v>263</v>
      </c>
      <c r="C145" s="29" t="s">
        <v>15</v>
      </c>
      <c r="D145" s="30">
        <f>E145*0.9</f>
        <v>39.312</v>
      </c>
      <c r="E145" s="29">
        <v>43.68</v>
      </c>
      <c r="F145" s="32">
        <f>ROUND(D145*$H$1,0)</f>
        <v>1140</v>
      </c>
      <c r="G145" s="42"/>
      <c r="H145" s="33">
        <f t="shared" si="21"/>
        <v>0</v>
      </c>
      <c r="I145" s="34">
        <f t="shared" si="20"/>
        <v>1100.7359999999999</v>
      </c>
    </row>
    <row r="146" spans="1:9" ht="27.75" customHeight="1">
      <c r="A146" s="38" t="s">
        <v>264</v>
      </c>
      <c r="B146" s="38"/>
      <c r="C146" s="38"/>
      <c r="D146" s="38"/>
      <c r="E146" s="38"/>
      <c r="F146" s="38"/>
      <c r="G146" s="38"/>
      <c r="H146" s="38"/>
      <c r="I146" s="34">
        <f t="shared" si="20"/>
        <v>0</v>
      </c>
    </row>
    <row r="147" spans="1:9" ht="12.75">
      <c r="A147" s="28" t="s">
        <v>265</v>
      </c>
      <c r="B147" s="28" t="s">
        <v>266</v>
      </c>
      <c r="C147" s="29" t="s">
        <v>15</v>
      </c>
      <c r="D147" s="30">
        <f>E147*0.9</f>
        <v>48.6</v>
      </c>
      <c r="E147" s="29">
        <v>54</v>
      </c>
      <c r="F147" s="32">
        <f aca="true" t="shared" si="22" ref="F147:F182">ROUND(D147*$H$1,0)</f>
        <v>1409</v>
      </c>
      <c r="G147" s="42"/>
      <c r="H147" s="33">
        <f t="shared" si="21"/>
        <v>0</v>
      </c>
      <c r="I147" s="34">
        <f t="shared" si="20"/>
        <v>1360.7999999999997</v>
      </c>
    </row>
    <row r="148" spans="1:9" ht="12.75">
      <c r="A148" s="28" t="s">
        <v>267</v>
      </c>
      <c r="B148" s="28" t="s">
        <v>268</v>
      </c>
      <c r="C148" s="29" t="s">
        <v>15</v>
      </c>
      <c r="D148" s="30">
        <f aca="true" t="shared" si="23" ref="D148:D182">E148*0.9</f>
        <v>54.9</v>
      </c>
      <c r="E148" s="29">
        <v>61</v>
      </c>
      <c r="F148" s="32">
        <f t="shared" si="22"/>
        <v>1592</v>
      </c>
      <c r="G148" s="42"/>
      <c r="H148" s="33">
        <f t="shared" si="21"/>
        <v>0</v>
      </c>
      <c r="I148" s="34">
        <f t="shared" si="20"/>
        <v>1537.2000000000003</v>
      </c>
    </row>
    <row r="149" spans="1:9" ht="12.75">
      <c r="A149" s="28" t="s">
        <v>269</v>
      </c>
      <c r="B149" s="28" t="s">
        <v>270</v>
      </c>
      <c r="C149" s="29" t="s">
        <v>15</v>
      </c>
      <c r="D149" s="30">
        <f t="shared" si="23"/>
        <v>67.5</v>
      </c>
      <c r="E149" s="29">
        <v>75</v>
      </c>
      <c r="F149" s="32">
        <f t="shared" si="22"/>
        <v>1958</v>
      </c>
      <c r="G149" s="42"/>
      <c r="H149" s="33">
        <f t="shared" si="21"/>
        <v>0</v>
      </c>
      <c r="I149" s="34">
        <f t="shared" si="20"/>
        <v>1890</v>
      </c>
    </row>
    <row r="150" spans="1:9" ht="12.75">
      <c r="A150" s="28" t="s">
        <v>271</v>
      </c>
      <c r="B150" s="28" t="s">
        <v>266</v>
      </c>
      <c r="C150" s="29" t="s">
        <v>15</v>
      </c>
      <c r="D150" s="30">
        <f t="shared" si="23"/>
        <v>76.5</v>
      </c>
      <c r="E150" s="29">
        <v>85</v>
      </c>
      <c r="F150" s="32">
        <f t="shared" si="22"/>
        <v>2219</v>
      </c>
      <c r="G150" s="42"/>
      <c r="H150" s="33">
        <f t="shared" si="21"/>
        <v>0</v>
      </c>
      <c r="I150" s="34">
        <f t="shared" si="20"/>
        <v>2142</v>
      </c>
    </row>
    <row r="151" spans="1:9" ht="12.75">
      <c r="A151" s="28" t="s">
        <v>272</v>
      </c>
      <c r="B151" s="28" t="s">
        <v>273</v>
      </c>
      <c r="C151" s="29" t="s">
        <v>15</v>
      </c>
      <c r="D151" s="30">
        <f t="shared" si="23"/>
        <v>117</v>
      </c>
      <c r="E151" s="29">
        <v>130</v>
      </c>
      <c r="F151" s="32">
        <f t="shared" si="22"/>
        <v>3393</v>
      </c>
      <c r="G151" s="42"/>
      <c r="H151" s="33">
        <f t="shared" si="21"/>
        <v>0</v>
      </c>
      <c r="I151" s="34">
        <f t="shared" si="20"/>
        <v>3276</v>
      </c>
    </row>
    <row r="152" spans="1:9" ht="12.75">
      <c r="A152" s="28" t="s">
        <v>274</v>
      </c>
      <c r="B152" s="28" t="s">
        <v>268</v>
      </c>
      <c r="C152" s="29" t="s">
        <v>15</v>
      </c>
      <c r="D152" s="30">
        <f>E152*0.9</f>
        <v>85.5</v>
      </c>
      <c r="E152" s="29">
        <v>95</v>
      </c>
      <c r="F152" s="32">
        <f>ROUND(D152*$H$1,0)</f>
        <v>2480</v>
      </c>
      <c r="G152" s="42"/>
      <c r="H152" s="33">
        <f>G152*F152</f>
        <v>0</v>
      </c>
      <c r="I152" s="34">
        <f>D152/0.75*0.75*28</f>
        <v>2394</v>
      </c>
    </row>
    <row r="153" spans="1:9" ht="12.75">
      <c r="A153" s="28" t="s">
        <v>275</v>
      </c>
      <c r="B153" s="28" t="s">
        <v>276</v>
      </c>
      <c r="C153" s="29" t="s">
        <v>15</v>
      </c>
      <c r="D153" s="30">
        <f>E153*0.9</f>
        <v>135</v>
      </c>
      <c r="E153" s="29">
        <v>150</v>
      </c>
      <c r="F153" s="32">
        <f>ROUND(D153*$H$1,0)</f>
        <v>3915</v>
      </c>
      <c r="G153" s="42"/>
      <c r="H153" s="33">
        <f>G153*F153</f>
        <v>0</v>
      </c>
      <c r="I153" s="34">
        <f>D153/0.75*0.75*28</f>
        <v>3780</v>
      </c>
    </row>
    <row r="154" spans="1:9" ht="12.75">
      <c r="A154" s="28" t="s">
        <v>277</v>
      </c>
      <c r="B154" s="28" t="s">
        <v>278</v>
      </c>
      <c r="C154" s="29" t="s">
        <v>15</v>
      </c>
      <c r="D154" s="30">
        <f>E154*0.9</f>
        <v>108</v>
      </c>
      <c r="E154" s="29">
        <v>120</v>
      </c>
      <c r="F154" s="32">
        <f>ROUND(D154*$H$1,0)</f>
        <v>3132</v>
      </c>
      <c r="G154" s="42"/>
      <c r="H154" s="33">
        <f>G154*F154</f>
        <v>0</v>
      </c>
      <c r="I154" s="34">
        <f>D154/0.75*0.75*28</f>
        <v>3024</v>
      </c>
    </row>
    <row r="155" spans="1:9" ht="12.75">
      <c r="A155" s="43" t="s">
        <v>279</v>
      </c>
      <c r="B155" s="28" t="s">
        <v>280</v>
      </c>
      <c r="C155" s="29" t="s">
        <v>15</v>
      </c>
      <c r="D155" s="30">
        <f>E155*0.9</f>
        <v>162</v>
      </c>
      <c r="E155" s="29">
        <v>180</v>
      </c>
      <c r="F155" s="32">
        <f>ROUND(D155*$H$1,0)</f>
        <v>4698</v>
      </c>
      <c r="G155" s="42"/>
      <c r="H155" s="33">
        <f>G155*F155</f>
        <v>0</v>
      </c>
      <c r="I155" s="34">
        <f>D155/0.75*0.75*28</f>
        <v>4536</v>
      </c>
    </row>
    <row r="156" spans="1:9" ht="12.75">
      <c r="A156" s="44" t="s">
        <v>281</v>
      </c>
      <c r="B156" s="45" t="s">
        <v>282</v>
      </c>
      <c r="C156" s="29" t="s">
        <v>15</v>
      </c>
      <c r="D156" s="30">
        <f t="shared" si="23"/>
        <v>112.5</v>
      </c>
      <c r="E156" s="46">
        <v>125</v>
      </c>
      <c r="F156" s="32">
        <f t="shared" si="22"/>
        <v>3263</v>
      </c>
      <c r="G156" s="42"/>
      <c r="H156" s="33">
        <f t="shared" si="21"/>
        <v>0</v>
      </c>
      <c r="I156" s="34">
        <f t="shared" si="20"/>
        <v>3150</v>
      </c>
    </row>
    <row r="157" spans="1:9" ht="12.75">
      <c r="A157" s="47" t="s">
        <v>283</v>
      </c>
      <c r="B157" s="45" t="s">
        <v>284</v>
      </c>
      <c r="C157" s="29" t="s">
        <v>15</v>
      </c>
      <c r="D157" s="30">
        <f t="shared" si="23"/>
        <v>130.5</v>
      </c>
      <c r="E157" s="46">
        <v>145</v>
      </c>
      <c r="F157" s="32">
        <f t="shared" si="22"/>
        <v>3785</v>
      </c>
      <c r="G157" s="42"/>
      <c r="H157" s="33">
        <f t="shared" si="21"/>
        <v>0</v>
      </c>
      <c r="I157" s="34">
        <f t="shared" si="20"/>
        <v>3654</v>
      </c>
    </row>
    <row r="158" spans="1:9" ht="12.75">
      <c r="A158" s="47" t="s">
        <v>285</v>
      </c>
      <c r="B158" s="45" t="s">
        <v>286</v>
      </c>
      <c r="C158" s="29" t="s">
        <v>15</v>
      </c>
      <c r="D158" s="30">
        <f t="shared" si="23"/>
        <v>162</v>
      </c>
      <c r="E158" s="46">
        <v>180</v>
      </c>
      <c r="F158" s="32">
        <f t="shared" si="22"/>
        <v>4698</v>
      </c>
      <c r="G158" s="42"/>
      <c r="H158" s="33">
        <f t="shared" si="21"/>
        <v>0</v>
      </c>
      <c r="I158" s="34">
        <f t="shared" si="20"/>
        <v>4536</v>
      </c>
    </row>
    <row r="159" spans="1:9" ht="12.75">
      <c r="A159" s="48" t="s">
        <v>287</v>
      </c>
      <c r="B159" s="45" t="s">
        <v>288</v>
      </c>
      <c r="C159" s="29" t="s">
        <v>15</v>
      </c>
      <c r="D159" s="30">
        <f>E159*0.9</f>
        <v>270</v>
      </c>
      <c r="E159" s="46">
        <v>300</v>
      </c>
      <c r="F159" s="32">
        <f>ROUND(D159*$H$1,0)</f>
        <v>7830</v>
      </c>
      <c r="G159" s="42"/>
      <c r="H159" s="33">
        <f>G159*F159</f>
        <v>0</v>
      </c>
      <c r="I159" s="34">
        <f>D159/0.75*0.75*28</f>
        <v>7560</v>
      </c>
    </row>
    <row r="160" spans="1:9" ht="12.75">
      <c r="A160" s="49" t="s">
        <v>289</v>
      </c>
      <c r="B160" s="45" t="s">
        <v>290</v>
      </c>
      <c r="C160" s="29" t="s">
        <v>15</v>
      </c>
      <c r="D160" s="30">
        <f t="shared" si="23"/>
        <v>135</v>
      </c>
      <c r="E160" s="46">
        <v>150</v>
      </c>
      <c r="F160" s="32">
        <f t="shared" si="22"/>
        <v>3915</v>
      </c>
      <c r="G160" s="42"/>
      <c r="H160" s="33">
        <f t="shared" si="21"/>
        <v>0</v>
      </c>
      <c r="I160" s="34">
        <f t="shared" si="20"/>
        <v>3780</v>
      </c>
    </row>
    <row r="161" spans="1:9" ht="12.75">
      <c r="A161" s="50" t="s">
        <v>291</v>
      </c>
      <c r="B161" s="28" t="s">
        <v>268</v>
      </c>
      <c r="C161" s="29" t="s">
        <v>15</v>
      </c>
      <c r="D161" s="30">
        <f t="shared" si="23"/>
        <v>182.52</v>
      </c>
      <c r="E161" s="29">
        <v>202.8</v>
      </c>
      <c r="F161" s="32">
        <f t="shared" si="22"/>
        <v>5293</v>
      </c>
      <c r="G161" s="42"/>
      <c r="H161" s="33">
        <f t="shared" si="21"/>
        <v>0</v>
      </c>
      <c r="I161" s="34">
        <f t="shared" si="20"/>
        <v>5110.56</v>
      </c>
    </row>
    <row r="162" spans="1:9" ht="12.75">
      <c r="A162" s="28" t="s">
        <v>292</v>
      </c>
      <c r="B162" s="28" t="s">
        <v>276</v>
      </c>
      <c r="C162" s="29" t="s">
        <v>15</v>
      </c>
      <c r="D162" s="30">
        <f t="shared" si="23"/>
        <v>201.24</v>
      </c>
      <c r="E162" s="29">
        <v>223.6</v>
      </c>
      <c r="F162" s="32">
        <f t="shared" si="22"/>
        <v>5836</v>
      </c>
      <c r="G162" s="42"/>
      <c r="H162" s="33">
        <f t="shared" si="21"/>
        <v>0</v>
      </c>
      <c r="I162" s="34">
        <f t="shared" si="20"/>
        <v>5634.72</v>
      </c>
    </row>
    <row r="163" spans="1:9" ht="12.75">
      <c r="A163" s="28" t="s">
        <v>293</v>
      </c>
      <c r="B163" s="28" t="s">
        <v>294</v>
      </c>
      <c r="C163" s="29" t="s">
        <v>15</v>
      </c>
      <c r="D163" s="30">
        <f t="shared" si="23"/>
        <v>262.08</v>
      </c>
      <c r="E163" s="29">
        <v>291.2</v>
      </c>
      <c r="F163" s="32">
        <f t="shared" si="22"/>
        <v>7600</v>
      </c>
      <c r="G163" s="42"/>
      <c r="H163" s="33">
        <f t="shared" si="21"/>
        <v>0</v>
      </c>
      <c r="I163" s="34">
        <f t="shared" si="20"/>
        <v>7338.24</v>
      </c>
    </row>
    <row r="164" spans="1:9" ht="12.75">
      <c r="A164" s="28" t="s">
        <v>295</v>
      </c>
      <c r="B164" s="28" t="s">
        <v>296</v>
      </c>
      <c r="C164" s="29" t="s">
        <v>15</v>
      </c>
      <c r="D164" s="30">
        <f t="shared" si="23"/>
        <v>271.44000000000005</v>
      </c>
      <c r="E164" s="29">
        <v>301.6</v>
      </c>
      <c r="F164" s="32">
        <f t="shared" si="22"/>
        <v>7872</v>
      </c>
      <c r="G164" s="42"/>
      <c r="H164" s="33">
        <f t="shared" si="21"/>
        <v>0</v>
      </c>
      <c r="I164" s="34">
        <f t="shared" si="20"/>
        <v>7600.3200000000015</v>
      </c>
    </row>
    <row r="165" spans="1:9" ht="12.75">
      <c r="A165" s="28" t="s">
        <v>297</v>
      </c>
      <c r="B165" s="28" t="s">
        <v>298</v>
      </c>
      <c r="C165" s="29" t="s">
        <v>15</v>
      </c>
      <c r="D165" s="30">
        <f t="shared" si="23"/>
        <v>159.07500000000002</v>
      </c>
      <c r="E165" s="29">
        <v>176.75</v>
      </c>
      <c r="F165" s="32">
        <f t="shared" si="22"/>
        <v>4613</v>
      </c>
      <c r="G165" s="42"/>
      <c r="H165" s="33">
        <f t="shared" si="21"/>
        <v>0</v>
      </c>
      <c r="I165" s="34">
        <f t="shared" si="20"/>
        <v>4454.1</v>
      </c>
    </row>
    <row r="166" spans="1:9" ht="12.75">
      <c r="A166" s="28" t="s">
        <v>299</v>
      </c>
      <c r="B166" s="28" t="s">
        <v>300</v>
      </c>
      <c r="C166" s="29" t="s">
        <v>15</v>
      </c>
      <c r="D166" s="30">
        <f t="shared" si="23"/>
        <v>187.20000000000002</v>
      </c>
      <c r="E166" s="29">
        <v>208</v>
      </c>
      <c r="F166" s="32">
        <f t="shared" si="22"/>
        <v>5429</v>
      </c>
      <c r="G166" s="42"/>
      <c r="H166" s="33">
        <f t="shared" si="21"/>
        <v>0</v>
      </c>
      <c r="I166" s="34">
        <f t="shared" si="20"/>
        <v>5241.6</v>
      </c>
    </row>
    <row r="167" spans="1:9" ht="12.75">
      <c r="A167" s="28" t="s">
        <v>301</v>
      </c>
      <c r="B167" s="28" t="s">
        <v>302</v>
      </c>
      <c r="C167" s="29" t="s">
        <v>15</v>
      </c>
      <c r="D167" s="30">
        <f t="shared" si="23"/>
        <v>516.465</v>
      </c>
      <c r="E167" s="29">
        <v>573.85</v>
      </c>
      <c r="F167" s="32">
        <f t="shared" si="22"/>
        <v>14977</v>
      </c>
      <c r="G167" s="42"/>
      <c r="H167" s="33">
        <f t="shared" si="21"/>
        <v>0</v>
      </c>
      <c r="I167" s="34">
        <f t="shared" si="20"/>
        <v>14461.02</v>
      </c>
    </row>
    <row r="168" spans="1:9" ht="12.75">
      <c r="A168" s="28" t="s">
        <v>303</v>
      </c>
      <c r="B168" s="28" t="s">
        <v>304</v>
      </c>
      <c r="C168" s="29" t="s">
        <v>15</v>
      </c>
      <c r="D168" s="30">
        <f t="shared" si="23"/>
        <v>962.5500000000001</v>
      </c>
      <c r="E168" s="29">
        <v>1069.5</v>
      </c>
      <c r="F168" s="32">
        <f t="shared" si="22"/>
        <v>27914</v>
      </c>
      <c r="G168" s="42"/>
      <c r="H168" s="33">
        <f t="shared" si="21"/>
        <v>0</v>
      </c>
      <c r="I168" s="34">
        <f t="shared" si="20"/>
        <v>26951.4</v>
      </c>
    </row>
    <row r="169" spans="1:9" ht="12.75">
      <c r="A169" s="28" t="s">
        <v>305</v>
      </c>
      <c r="B169" s="28" t="s">
        <v>306</v>
      </c>
      <c r="C169" s="29" t="s">
        <v>15</v>
      </c>
      <c r="D169" s="30">
        <f t="shared" si="23"/>
        <v>373.464</v>
      </c>
      <c r="E169" s="29">
        <v>414.96</v>
      </c>
      <c r="F169" s="32">
        <f t="shared" si="22"/>
        <v>10830</v>
      </c>
      <c r="G169" s="42"/>
      <c r="H169" s="33">
        <f t="shared" si="21"/>
        <v>0</v>
      </c>
      <c r="I169" s="34">
        <f t="shared" si="20"/>
        <v>10456.992</v>
      </c>
    </row>
    <row r="170" spans="1:9" ht="12.75">
      <c r="A170" s="28" t="s">
        <v>307</v>
      </c>
      <c r="B170" s="28" t="s">
        <v>308</v>
      </c>
      <c r="C170" s="29" t="s">
        <v>15</v>
      </c>
      <c r="D170" s="30">
        <f t="shared" si="23"/>
        <v>786.24</v>
      </c>
      <c r="E170" s="29">
        <v>873.6</v>
      </c>
      <c r="F170" s="32">
        <f t="shared" si="22"/>
        <v>22801</v>
      </c>
      <c r="G170" s="42"/>
      <c r="H170" s="33">
        <f t="shared" si="21"/>
        <v>0</v>
      </c>
      <c r="I170" s="34">
        <f t="shared" si="20"/>
        <v>22014.72</v>
      </c>
    </row>
    <row r="171" spans="1:9" ht="12.75">
      <c r="A171" s="28" t="s">
        <v>309</v>
      </c>
      <c r="B171" s="28" t="s">
        <v>310</v>
      </c>
      <c r="C171" s="29" t="s">
        <v>15</v>
      </c>
      <c r="D171" s="30">
        <f t="shared" si="23"/>
        <v>261.144</v>
      </c>
      <c r="E171" s="29">
        <v>290.16</v>
      </c>
      <c r="F171" s="32">
        <f t="shared" si="22"/>
        <v>7573</v>
      </c>
      <c r="G171" s="42"/>
      <c r="H171" s="33">
        <f t="shared" si="21"/>
        <v>0</v>
      </c>
      <c r="I171" s="34">
        <f t="shared" si="20"/>
        <v>7312.032</v>
      </c>
    </row>
    <row r="172" spans="1:9" ht="12.75">
      <c r="A172" s="28" t="s">
        <v>311</v>
      </c>
      <c r="B172" s="28" t="s">
        <v>312</v>
      </c>
      <c r="C172" s="29" t="s">
        <v>15</v>
      </c>
      <c r="D172" s="30">
        <f t="shared" si="23"/>
        <v>304.2</v>
      </c>
      <c r="E172" s="29">
        <v>338</v>
      </c>
      <c r="F172" s="32">
        <f t="shared" si="22"/>
        <v>8822</v>
      </c>
      <c r="G172" s="42"/>
      <c r="H172" s="33">
        <f t="shared" si="21"/>
        <v>0</v>
      </c>
      <c r="I172" s="34">
        <f t="shared" si="20"/>
        <v>8517.6</v>
      </c>
    </row>
    <row r="173" spans="1:9" ht="12.75">
      <c r="A173" s="28" t="s">
        <v>313</v>
      </c>
      <c r="B173" s="28" t="s">
        <v>310</v>
      </c>
      <c r="C173" s="29" t="s">
        <v>15</v>
      </c>
      <c r="D173" s="30">
        <f t="shared" si="23"/>
        <v>294.84000000000003</v>
      </c>
      <c r="E173" s="29">
        <v>327.6</v>
      </c>
      <c r="F173" s="32">
        <f t="shared" si="22"/>
        <v>8550</v>
      </c>
      <c r="G173" s="42"/>
      <c r="H173" s="33">
        <f t="shared" si="21"/>
        <v>0</v>
      </c>
      <c r="I173" s="34">
        <f t="shared" si="20"/>
        <v>8255.52</v>
      </c>
    </row>
    <row r="174" spans="1:9" ht="12.75">
      <c r="A174" s="28" t="s">
        <v>314</v>
      </c>
      <c r="B174" s="28" t="s">
        <v>315</v>
      </c>
      <c r="C174" s="29" t="s">
        <v>15</v>
      </c>
      <c r="D174" s="30">
        <f t="shared" si="23"/>
        <v>322.92</v>
      </c>
      <c r="E174" s="29">
        <v>358.8</v>
      </c>
      <c r="F174" s="32">
        <f t="shared" si="22"/>
        <v>9365</v>
      </c>
      <c r="G174" s="42"/>
      <c r="H174" s="33">
        <f t="shared" si="21"/>
        <v>0</v>
      </c>
      <c r="I174" s="34">
        <f t="shared" si="20"/>
        <v>9041.76</v>
      </c>
    </row>
    <row r="175" spans="1:9" ht="12.75">
      <c r="A175" s="28" t="s">
        <v>316</v>
      </c>
      <c r="B175" s="28" t="s">
        <v>317</v>
      </c>
      <c r="C175" s="29" t="s">
        <v>15</v>
      </c>
      <c r="D175" s="30">
        <f t="shared" si="23"/>
        <v>373.464</v>
      </c>
      <c r="E175" s="29">
        <v>414.96</v>
      </c>
      <c r="F175" s="32">
        <f t="shared" si="22"/>
        <v>10830</v>
      </c>
      <c r="G175" s="42"/>
      <c r="H175" s="33">
        <f t="shared" si="21"/>
        <v>0</v>
      </c>
      <c r="I175" s="34">
        <f t="shared" si="20"/>
        <v>10456.992</v>
      </c>
    </row>
    <row r="176" spans="1:9" ht="12.75">
      <c r="A176" s="28" t="s">
        <v>318</v>
      </c>
      <c r="B176" s="28" t="s">
        <v>319</v>
      </c>
      <c r="C176" s="29" t="s">
        <v>15</v>
      </c>
      <c r="D176" s="30">
        <f t="shared" si="23"/>
        <v>392.184</v>
      </c>
      <c r="E176" s="29">
        <v>435.76</v>
      </c>
      <c r="F176" s="32">
        <f t="shared" si="22"/>
        <v>11373</v>
      </c>
      <c r="G176" s="42"/>
      <c r="H176" s="33">
        <f t="shared" si="21"/>
        <v>0</v>
      </c>
      <c r="I176" s="34">
        <f t="shared" si="20"/>
        <v>10981.152</v>
      </c>
    </row>
    <row r="177" spans="1:9" ht="12.75">
      <c r="A177" s="28" t="s">
        <v>320</v>
      </c>
      <c r="B177" s="28" t="s">
        <v>321</v>
      </c>
      <c r="C177" s="29" t="s">
        <v>15</v>
      </c>
      <c r="D177" s="30">
        <f t="shared" si="23"/>
        <v>669.24</v>
      </c>
      <c r="E177" s="29">
        <v>743.6</v>
      </c>
      <c r="F177" s="32">
        <f t="shared" si="22"/>
        <v>19408</v>
      </c>
      <c r="G177" s="42"/>
      <c r="H177" s="33">
        <f t="shared" si="21"/>
        <v>0</v>
      </c>
      <c r="I177" s="34">
        <f t="shared" si="20"/>
        <v>18738.72</v>
      </c>
    </row>
    <row r="178" spans="1:9" ht="12.75">
      <c r="A178" s="28" t="s">
        <v>322</v>
      </c>
      <c r="B178" s="28" t="s">
        <v>323</v>
      </c>
      <c r="C178" s="29" t="s">
        <v>15</v>
      </c>
      <c r="D178" s="30">
        <f t="shared" si="23"/>
        <v>687.96</v>
      </c>
      <c r="E178" s="29">
        <v>764.4</v>
      </c>
      <c r="F178" s="32">
        <f t="shared" si="22"/>
        <v>19951</v>
      </c>
      <c r="G178" s="42"/>
      <c r="H178" s="33">
        <f t="shared" si="21"/>
        <v>0</v>
      </c>
      <c r="I178" s="34">
        <f t="shared" si="20"/>
        <v>19262.88</v>
      </c>
    </row>
    <row r="179" spans="1:9" ht="12.75">
      <c r="A179" s="28" t="s">
        <v>324</v>
      </c>
      <c r="B179" s="28" t="s">
        <v>325</v>
      </c>
      <c r="C179" s="29" t="s">
        <v>15</v>
      </c>
      <c r="D179" s="30">
        <f t="shared" si="23"/>
        <v>353.808</v>
      </c>
      <c r="E179" s="29">
        <v>393.12</v>
      </c>
      <c r="F179" s="32">
        <f t="shared" si="22"/>
        <v>10260</v>
      </c>
      <c r="G179" s="42"/>
      <c r="H179" s="33">
        <f t="shared" si="21"/>
        <v>0</v>
      </c>
      <c r="I179" s="34">
        <f t="shared" si="20"/>
        <v>9906.624</v>
      </c>
    </row>
    <row r="180" spans="1:9" ht="12.75">
      <c r="A180" s="28" t="s">
        <v>326</v>
      </c>
      <c r="B180" s="28" t="s">
        <v>327</v>
      </c>
      <c r="C180" s="29" t="s">
        <v>15</v>
      </c>
      <c r="D180" s="30">
        <f t="shared" si="23"/>
        <v>560.6640000000001</v>
      </c>
      <c r="E180" s="29">
        <v>622.96</v>
      </c>
      <c r="F180" s="32">
        <f t="shared" si="22"/>
        <v>16259</v>
      </c>
      <c r="G180" s="42"/>
      <c r="H180" s="33">
        <f t="shared" si="21"/>
        <v>0</v>
      </c>
      <c r="I180" s="34">
        <f t="shared" si="20"/>
        <v>15698.592000000002</v>
      </c>
    </row>
    <row r="181" spans="1:9" ht="12.75">
      <c r="A181" s="28" t="s">
        <v>328</v>
      </c>
      <c r="B181" s="28" t="s">
        <v>329</v>
      </c>
      <c r="C181" s="29" t="s">
        <v>15</v>
      </c>
      <c r="D181" s="30">
        <f t="shared" si="23"/>
        <v>861.12</v>
      </c>
      <c r="E181" s="29">
        <v>956.8</v>
      </c>
      <c r="F181" s="32">
        <f t="shared" si="22"/>
        <v>24972</v>
      </c>
      <c r="G181" s="42"/>
      <c r="H181" s="33">
        <f t="shared" si="21"/>
        <v>0</v>
      </c>
      <c r="I181" s="34">
        <f t="shared" si="20"/>
        <v>24111.360000000004</v>
      </c>
    </row>
    <row r="182" spans="1:9" ht="12.75">
      <c r="A182" s="28" t="s">
        <v>330</v>
      </c>
      <c r="B182" s="28" t="s">
        <v>331</v>
      </c>
      <c r="C182" s="29" t="s">
        <v>15</v>
      </c>
      <c r="D182" s="30">
        <f t="shared" si="23"/>
        <v>315</v>
      </c>
      <c r="E182" s="29">
        <v>350</v>
      </c>
      <c r="F182" s="32">
        <f t="shared" si="22"/>
        <v>9135</v>
      </c>
      <c r="G182" s="42"/>
      <c r="H182" s="33">
        <f t="shared" si="21"/>
        <v>0</v>
      </c>
      <c r="I182" s="34">
        <f t="shared" si="20"/>
        <v>8820</v>
      </c>
    </row>
    <row r="183" spans="1:9" ht="39.75" customHeight="1">
      <c r="A183" s="38" t="s">
        <v>332</v>
      </c>
      <c r="B183" s="38"/>
      <c r="C183" s="38"/>
      <c r="D183" s="38"/>
      <c r="E183" s="38"/>
      <c r="F183" s="38"/>
      <c r="G183" s="38"/>
      <c r="H183" s="38"/>
      <c r="I183" s="34">
        <f t="shared" si="20"/>
        <v>0</v>
      </c>
    </row>
    <row r="184" spans="1:9" ht="12.75">
      <c r="A184" s="28" t="s">
        <v>333</v>
      </c>
      <c r="B184" s="28" t="s">
        <v>334</v>
      </c>
      <c r="C184" s="29" t="s">
        <v>15</v>
      </c>
      <c r="D184" s="30">
        <f>E184*0.9</f>
        <v>69.264</v>
      </c>
      <c r="E184" s="29">
        <v>76.96</v>
      </c>
      <c r="F184" s="32">
        <f>ROUND(D184*$H$1,0)</f>
        <v>2009</v>
      </c>
      <c r="G184" s="42"/>
      <c r="H184" s="33">
        <f>G184*F184</f>
        <v>0</v>
      </c>
      <c r="I184" s="34">
        <f>D184/0.75*0.75*28</f>
        <v>1939.3919999999998</v>
      </c>
    </row>
    <row r="185" spans="1:9" ht="12.75">
      <c r="A185" s="28" t="s">
        <v>335</v>
      </c>
      <c r="B185" s="28" t="s">
        <v>336</v>
      </c>
      <c r="C185" s="29" t="s">
        <v>15</v>
      </c>
      <c r="D185" s="30">
        <f>E185*0.9</f>
        <v>108</v>
      </c>
      <c r="E185" s="29">
        <v>120</v>
      </c>
      <c r="F185" s="32">
        <f aca="true" t="shared" si="24" ref="F185:F205">ROUND(D185*$H$1,0)</f>
        <v>3132</v>
      </c>
      <c r="G185" s="42"/>
      <c r="H185" s="33">
        <f t="shared" si="21"/>
        <v>0</v>
      </c>
      <c r="I185" s="34">
        <f t="shared" si="20"/>
        <v>3024</v>
      </c>
    </row>
    <row r="186" spans="1:9" ht="12.75">
      <c r="A186" s="28" t="s">
        <v>337</v>
      </c>
      <c r="B186" s="28" t="s">
        <v>338</v>
      </c>
      <c r="C186" s="29" t="s">
        <v>15</v>
      </c>
      <c r="D186" s="30">
        <f aca="true" t="shared" si="25" ref="D186:D205">E186*0.9</f>
        <v>112.5</v>
      </c>
      <c r="E186" s="29">
        <v>125</v>
      </c>
      <c r="F186" s="32">
        <f t="shared" si="24"/>
        <v>3263</v>
      </c>
      <c r="G186" s="42"/>
      <c r="H186" s="33">
        <f t="shared" si="21"/>
        <v>0</v>
      </c>
      <c r="I186" s="34">
        <f t="shared" si="20"/>
        <v>3150</v>
      </c>
    </row>
    <row r="187" spans="1:9" ht="12.75" hidden="1">
      <c r="A187" s="28" t="s">
        <v>339</v>
      </c>
      <c r="B187" s="28" t="s">
        <v>340</v>
      </c>
      <c r="C187" s="29" t="s">
        <v>15</v>
      </c>
      <c r="D187" s="30">
        <f t="shared" si="25"/>
        <v>93.60000000000001</v>
      </c>
      <c r="E187" s="29">
        <v>104</v>
      </c>
      <c r="F187" s="32">
        <f t="shared" si="24"/>
        <v>2714</v>
      </c>
      <c r="G187" s="42"/>
      <c r="H187" s="33">
        <f t="shared" si="21"/>
        <v>0</v>
      </c>
      <c r="I187" s="34">
        <f t="shared" si="20"/>
        <v>2620.8</v>
      </c>
    </row>
    <row r="188" spans="1:9" ht="12.75">
      <c r="A188" s="28" t="s">
        <v>341</v>
      </c>
      <c r="B188" s="28" t="s">
        <v>342</v>
      </c>
      <c r="C188" s="29" t="s">
        <v>15</v>
      </c>
      <c r="D188" s="30">
        <f>E188*0.9</f>
        <v>128.232</v>
      </c>
      <c r="E188" s="29">
        <v>142.48</v>
      </c>
      <c r="F188" s="32">
        <f>ROUND(D188*$H$1,0)</f>
        <v>3719</v>
      </c>
      <c r="G188" s="42"/>
      <c r="H188" s="33">
        <f>G188*F188</f>
        <v>0</v>
      </c>
      <c r="I188" s="34">
        <f>D188/0.75*0.75*28</f>
        <v>3590.496</v>
      </c>
    </row>
    <row r="189" spans="1:9" ht="12.75">
      <c r="A189" s="28" t="s">
        <v>343</v>
      </c>
      <c r="B189" s="28" t="s">
        <v>344</v>
      </c>
      <c r="C189" s="29" t="s">
        <v>15</v>
      </c>
      <c r="D189" s="30">
        <f>E189*0.9</f>
        <v>154.44</v>
      </c>
      <c r="E189" s="29">
        <v>171.6</v>
      </c>
      <c r="F189" s="32">
        <f>ROUND(D189*$H$1,0)</f>
        <v>4479</v>
      </c>
      <c r="G189" s="42"/>
      <c r="H189" s="33">
        <f>G189*F189</f>
        <v>0</v>
      </c>
      <c r="I189" s="34">
        <f>D189/0.75*0.75*28</f>
        <v>4324.32</v>
      </c>
    </row>
    <row r="190" spans="1:9" ht="12.75">
      <c r="A190" s="28" t="s">
        <v>345</v>
      </c>
      <c r="B190" s="28" t="s">
        <v>346</v>
      </c>
      <c r="C190" s="29" t="s">
        <v>15</v>
      </c>
      <c r="D190" s="30">
        <f>E190*0.9</f>
        <v>182.52</v>
      </c>
      <c r="E190" s="29">
        <v>202.8</v>
      </c>
      <c r="F190" s="32">
        <f>ROUND(D190*$H$1,0)</f>
        <v>5293</v>
      </c>
      <c r="G190" s="42"/>
      <c r="H190" s="33">
        <f>G190*F190</f>
        <v>0</v>
      </c>
      <c r="I190" s="34">
        <f>D190/0.75*0.75*28</f>
        <v>5110.56</v>
      </c>
    </row>
    <row r="191" spans="1:9" ht="12.75">
      <c r="A191" s="28" t="s">
        <v>347</v>
      </c>
      <c r="B191" s="28" t="s">
        <v>348</v>
      </c>
      <c r="C191" s="29" t="s">
        <v>15</v>
      </c>
      <c r="D191" s="30">
        <f>E191*0.9</f>
        <v>210.6</v>
      </c>
      <c r="E191" s="29">
        <v>234</v>
      </c>
      <c r="F191" s="32">
        <f>ROUND(D191*$H$1,0)</f>
        <v>6107</v>
      </c>
      <c r="G191" s="42"/>
      <c r="H191" s="33">
        <f>G191*F191</f>
        <v>0</v>
      </c>
      <c r="I191" s="34">
        <f>D191/0.75*0.75*28</f>
        <v>5896.800000000001</v>
      </c>
    </row>
    <row r="192" spans="1:9" ht="12.75">
      <c r="A192" s="51" t="s">
        <v>349</v>
      </c>
      <c r="B192" s="52" t="s">
        <v>350</v>
      </c>
      <c r="C192" s="29" t="s">
        <v>15</v>
      </c>
      <c r="D192" s="30">
        <f t="shared" si="25"/>
        <v>117</v>
      </c>
      <c r="E192" s="53">
        <v>130</v>
      </c>
      <c r="F192" s="32">
        <f t="shared" si="24"/>
        <v>3393</v>
      </c>
      <c r="G192" s="42"/>
      <c r="H192" s="33">
        <f t="shared" si="21"/>
        <v>0</v>
      </c>
      <c r="I192" s="34">
        <f t="shared" si="20"/>
        <v>3276</v>
      </c>
    </row>
    <row r="193" spans="1:9" ht="18.75" customHeight="1">
      <c r="A193" s="54" t="s">
        <v>351</v>
      </c>
      <c r="B193" s="52" t="s">
        <v>352</v>
      </c>
      <c r="C193" s="29" t="s">
        <v>15</v>
      </c>
      <c r="D193" s="30">
        <f t="shared" si="25"/>
        <v>126</v>
      </c>
      <c r="E193" s="53">
        <v>140</v>
      </c>
      <c r="F193" s="32">
        <f t="shared" si="24"/>
        <v>3654</v>
      </c>
      <c r="G193" s="42"/>
      <c r="H193" s="33">
        <f t="shared" si="21"/>
        <v>0</v>
      </c>
      <c r="I193" s="34">
        <f t="shared" si="20"/>
        <v>3528</v>
      </c>
    </row>
    <row r="194" spans="1:9" ht="12.75">
      <c r="A194" s="51" t="s">
        <v>353</v>
      </c>
      <c r="B194" s="52" t="s">
        <v>354</v>
      </c>
      <c r="C194" s="29" t="s">
        <v>15</v>
      </c>
      <c r="D194" s="30">
        <f t="shared" si="25"/>
        <v>153</v>
      </c>
      <c r="E194" s="53">
        <v>170</v>
      </c>
      <c r="F194" s="32">
        <f t="shared" si="24"/>
        <v>4437</v>
      </c>
      <c r="G194" s="42"/>
      <c r="H194" s="33">
        <f t="shared" si="21"/>
        <v>0</v>
      </c>
      <c r="I194" s="34">
        <f t="shared" si="20"/>
        <v>4284</v>
      </c>
    </row>
    <row r="195" spans="1:9" ht="12.75">
      <c r="A195" s="51" t="s">
        <v>355</v>
      </c>
      <c r="B195" s="52" t="s">
        <v>356</v>
      </c>
      <c r="C195" s="29" t="s">
        <v>15</v>
      </c>
      <c r="D195" s="30">
        <f t="shared" si="25"/>
        <v>180</v>
      </c>
      <c r="E195" s="53">
        <v>200</v>
      </c>
      <c r="F195" s="32">
        <f t="shared" si="24"/>
        <v>5220</v>
      </c>
      <c r="G195" s="42"/>
      <c r="H195" s="33">
        <f t="shared" si="21"/>
        <v>0</v>
      </c>
      <c r="I195" s="34">
        <f t="shared" si="20"/>
        <v>5040</v>
      </c>
    </row>
    <row r="196" spans="1:9" ht="12.75">
      <c r="A196" s="28" t="s">
        <v>357</v>
      </c>
      <c r="B196" s="28" t="s">
        <v>358</v>
      </c>
      <c r="C196" s="29" t="s">
        <v>15</v>
      </c>
      <c r="D196" s="30">
        <f t="shared" si="25"/>
        <v>354.6</v>
      </c>
      <c r="E196" s="29">
        <v>394</v>
      </c>
      <c r="F196" s="32">
        <f t="shared" si="24"/>
        <v>10283</v>
      </c>
      <c r="G196" s="42"/>
      <c r="H196" s="33">
        <f t="shared" si="21"/>
        <v>0</v>
      </c>
      <c r="I196" s="34">
        <f t="shared" si="20"/>
        <v>9928.800000000001</v>
      </c>
    </row>
    <row r="197" spans="1:9" ht="12.75">
      <c r="A197" s="28" t="s">
        <v>359</v>
      </c>
      <c r="B197" s="28" t="s">
        <v>360</v>
      </c>
      <c r="C197" s="29" t="s">
        <v>15</v>
      </c>
      <c r="D197" s="30">
        <f t="shared" si="25"/>
        <v>232.20000000000002</v>
      </c>
      <c r="E197" s="29">
        <v>258</v>
      </c>
      <c r="F197" s="32">
        <f t="shared" si="24"/>
        <v>6734</v>
      </c>
      <c r="G197" s="42"/>
      <c r="H197" s="33">
        <f t="shared" si="21"/>
        <v>0</v>
      </c>
      <c r="I197" s="34">
        <f t="shared" si="20"/>
        <v>6501.6</v>
      </c>
    </row>
    <row r="198" spans="1:9" ht="12.75">
      <c r="A198" s="28" t="s">
        <v>361</v>
      </c>
      <c r="B198" s="28" t="s">
        <v>362</v>
      </c>
      <c r="C198" s="29" t="s">
        <v>15</v>
      </c>
      <c r="D198" s="30">
        <f t="shared" si="25"/>
        <v>274.5</v>
      </c>
      <c r="E198" s="29">
        <v>305</v>
      </c>
      <c r="F198" s="32">
        <f t="shared" si="24"/>
        <v>7961</v>
      </c>
      <c r="G198" s="42"/>
      <c r="H198" s="33">
        <f t="shared" si="21"/>
        <v>0</v>
      </c>
      <c r="I198" s="34">
        <f t="shared" si="20"/>
        <v>7686</v>
      </c>
    </row>
    <row r="199" spans="1:9" ht="12.75">
      <c r="A199" s="28" t="s">
        <v>363</v>
      </c>
      <c r="B199" s="28" t="s">
        <v>364</v>
      </c>
      <c r="C199" s="29" t="s">
        <v>15</v>
      </c>
      <c r="D199" s="30">
        <f t="shared" si="25"/>
        <v>321.3</v>
      </c>
      <c r="E199" s="29">
        <v>357</v>
      </c>
      <c r="F199" s="32">
        <f t="shared" si="24"/>
        <v>9318</v>
      </c>
      <c r="G199" s="42"/>
      <c r="H199" s="33">
        <f t="shared" si="21"/>
        <v>0</v>
      </c>
      <c r="I199" s="34">
        <f t="shared" si="20"/>
        <v>8996.4</v>
      </c>
    </row>
    <row r="200" spans="1:9" ht="12.75">
      <c r="A200" s="28" t="s">
        <v>365</v>
      </c>
      <c r="B200" s="28" t="s">
        <v>366</v>
      </c>
      <c r="C200" s="29" t="s">
        <v>15</v>
      </c>
      <c r="D200" s="30">
        <f t="shared" si="25"/>
        <v>196.56</v>
      </c>
      <c r="E200" s="29">
        <v>218.4</v>
      </c>
      <c r="F200" s="32">
        <f t="shared" si="24"/>
        <v>5700</v>
      </c>
      <c r="G200" s="42"/>
      <c r="H200" s="33">
        <f t="shared" si="21"/>
        <v>0</v>
      </c>
      <c r="I200" s="34">
        <f t="shared" si="20"/>
        <v>5503.68</v>
      </c>
    </row>
    <row r="201" spans="1:9" ht="12.75">
      <c r="A201" s="28" t="s">
        <v>367</v>
      </c>
      <c r="B201" s="28" t="s">
        <v>368</v>
      </c>
      <c r="C201" s="29" t="s">
        <v>15</v>
      </c>
      <c r="D201" s="30">
        <f t="shared" si="25"/>
        <v>550.368</v>
      </c>
      <c r="E201" s="29">
        <v>611.52</v>
      </c>
      <c r="F201" s="32">
        <f t="shared" si="24"/>
        <v>15961</v>
      </c>
      <c r="G201" s="42"/>
      <c r="H201" s="33">
        <f t="shared" si="21"/>
        <v>0</v>
      </c>
      <c r="I201" s="34">
        <f t="shared" si="20"/>
        <v>15410.304000000002</v>
      </c>
    </row>
    <row r="202" spans="1:9" ht="12.75">
      <c r="A202" s="28" t="s">
        <v>369</v>
      </c>
      <c r="B202" s="28" t="s">
        <v>370</v>
      </c>
      <c r="C202" s="29" t="s">
        <v>15</v>
      </c>
      <c r="D202" s="30">
        <f t="shared" si="25"/>
        <v>634.6080000000001</v>
      </c>
      <c r="E202" s="29">
        <v>705.12</v>
      </c>
      <c r="F202" s="32">
        <f t="shared" si="24"/>
        <v>18404</v>
      </c>
      <c r="G202" s="42"/>
      <c r="H202" s="33">
        <f t="shared" si="21"/>
        <v>0</v>
      </c>
      <c r="I202" s="34">
        <f t="shared" si="20"/>
        <v>17769.024</v>
      </c>
    </row>
    <row r="203" spans="1:9" ht="12.75">
      <c r="A203" s="28" t="s">
        <v>371</v>
      </c>
      <c r="B203" s="28" t="s">
        <v>372</v>
      </c>
      <c r="C203" s="29" t="s">
        <v>15</v>
      </c>
      <c r="D203" s="30">
        <f t="shared" si="25"/>
        <v>285.48</v>
      </c>
      <c r="E203" s="29">
        <v>317.2</v>
      </c>
      <c r="F203" s="32">
        <f t="shared" si="24"/>
        <v>8279</v>
      </c>
      <c r="G203" s="42"/>
      <c r="H203" s="33">
        <f t="shared" si="21"/>
        <v>0</v>
      </c>
      <c r="I203" s="34">
        <f t="shared" si="20"/>
        <v>7993.4400000000005</v>
      </c>
    </row>
    <row r="204" spans="1:9" ht="12.75">
      <c r="A204" s="28" t="s">
        <v>373</v>
      </c>
      <c r="B204" s="28" t="s">
        <v>374</v>
      </c>
      <c r="C204" s="29" t="s">
        <v>15</v>
      </c>
      <c r="D204" s="30">
        <f t="shared" si="25"/>
        <v>678.6</v>
      </c>
      <c r="E204" s="29">
        <v>754</v>
      </c>
      <c r="F204" s="32">
        <f t="shared" si="24"/>
        <v>19679</v>
      </c>
      <c r="G204" s="42"/>
      <c r="H204" s="33">
        <f t="shared" si="21"/>
        <v>0</v>
      </c>
      <c r="I204" s="34">
        <f t="shared" si="20"/>
        <v>19000.8</v>
      </c>
    </row>
    <row r="205" spans="1:9" ht="12.75">
      <c r="A205" s="28" t="s">
        <v>375</v>
      </c>
      <c r="B205" s="28" t="s">
        <v>376</v>
      </c>
      <c r="C205" s="29" t="s">
        <v>15</v>
      </c>
      <c r="D205" s="30">
        <f t="shared" si="25"/>
        <v>761.904</v>
      </c>
      <c r="E205" s="29">
        <v>846.56</v>
      </c>
      <c r="F205" s="32">
        <f t="shared" si="24"/>
        <v>22095</v>
      </c>
      <c r="G205" s="42"/>
      <c r="H205" s="33">
        <f t="shared" si="21"/>
        <v>0</v>
      </c>
      <c r="I205" s="34">
        <f t="shared" si="20"/>
        <v>21333.311999999998</v>
      </c>
    </row>
    <row r="206" spans="1:9" ht="12.75">
      <c r="A206" s="38" t="s">
        <v>377</v>
      </c>
      <c r="B206" s="38"/>
      <c r="C206" s="38"/>
      <c r="D206" s="38"/>
      <c r="E206" s="38"/>
      <c r="F206" s="38"/>
      <c r="G206" s="38"/>
      <c r="H206" s="38"/>
      <c r="I206" s="34">
        <f t="shared" si="20"/>
        <v>0</v>
      </c>
    </row>
    <row r="207" spans="1:9" ht="12.75">
      <c r="A207" s="28" t="s">
        <v>378</v>
      </c>
      <c r="B207" s="28" t="s">
        <v>379</v>
      </c>
      <c r="C207" s="29" t="s">
        <v>15</v>
      </c>
      <c r="D207" s="30">
        <f>E207*0.9</f>
        <v>117.93599999999999</v>
      </c>
      <c r="E207" s="29">
        <v>131.04</v>
      </c>
      <c r="F207" s="32">
        <f aca="true" t="shared" si="26" ref="F207:F220">ROUND(D207*$H$1,0)</f>
        <v>3420</v>
      </c>
      <c r="G207" s="42"/>
      <c r="H207" s="33">
        <f t="shared" si="21"/>
        <v>0</v>
      </c>
      <c r="I207" s="34">
        <f aca="true" t="shared" si="27" ref="I207:I252">D207/0.75*0.75*28</f>
        <v>3302.2079999999996</v>
      </c>
    </row>
    <row r="208" spans="1:9" ht="12.75">
      <c r="A208" s="28" t="s">
        <v>380</v>
      </c>
      <c r="B208" s="28" t="s">
        <v>381</v>
      </c>
      <c r="C208" s="29" t="s">
        <v>15</v>
      </c>
      <c r="D208" s="30">
        <f aca="true" t="shared" si="28" ref="D208:D232">E208*0.9</f>
        <v>221.832</v>
      </c>
      <c r="E208" s="29">
        <v>246.48</v>
      </c>
      <c r="F208" s="32">
        <f t="shared" si="26"/>
        <v>6433</v>
      </c>
      <c r="G208" s="42"/>
      <c r="H208" s="33">
        <f t="shared" si="21"/>
        <v>0</v>
      </c>
      <c r="I208" s="34">
        <f t="shared" si="27"/>
        <v>6211.296</v>
      </c>
    </row>
    <row r="209" spans="1:9" ht="12.75">
      <c r="A209" s="28" t="s">
        <v>382</v>
      </c>
      <c r="B209" s="28" t="s">
        <v>383</v>
      </c>
      <c r="C209" s="29" t="s">
        <v>15</v>
      </c>
      <c r="D209" s="30">
        <f t="shared" si="28"/>
        <v>117.93599999999999</v>
      </c>
      <c r="E209" s="29">
        <v>131.04</v>
      </c>
      <c r="F209" s="32">
        <f t="shared" si="26"/>
        <v>3420</v>
      </c>
      <c r="G209" s="42"/>
      <c r="H209" s="33">
        <f aca="true" t="shared" si="29" ref="H209:H252">G209*F209</f>
        <v>0</v>
      </c>
      <c r="I209" s="34">
        <f t="shared" si="27"/>
        <v>3302.2079999999996</v>
      </c>
    </row>
    <row r="210" spans="1:9" ht="12.75">
      <c r="A210" s="28" t="s">
        <v>384</v>
      </c>
      <c r="B210" s="28" t="s">
        <v>385</v>
      </c>
      <c r="C210" s="29" t="s">
        <v>15</v>
      </c>
      <c r="D210" s="30">
        <f t="shared" si="28"/>
        <v>172.22400000000002</v>
      </c>
      <c r="E210" s="29">
        <v>191.36</v>
      </c>
      <c r="F210" s="32">
        <f t="shared" si="26"/>
        <v>4994</v>
      </c>
      <c r="G210" s="42"/>
      <c r="H210" s="33">
        <f t="shared" si="29"/>
        <v>0</v>
      </c>
      <c r="I210" s="34">
        <f t="shared" si="27"/>
        <v>4822.272000000001</v>
      </c>
    </row>
    <row r="211" spans="1:9" ht="12.75">
      <c r="A211" s="28" t="s">
        <v>386</v>
      </c>
      <c r="B211" s="28" t="s">
        <v>387</v>
      </c>
      <c r="C211" s="29" t="s">
        <v>15</v>
      </c>
      <c r="D211" s="30">
        <f t="shared" si="28"/>
        <v>39.528000000000006</v>
      </c>
      <c r="E211" s="29">
        <v>43.92</v>
      </c>
      <c r="F211" s="32">
        <f t="shared" si="26"/>
        <v>1146</v>
      </c>
      <c r="G211" s="42"/>
      <c r="H211" s="33">
        <f t="shared" si="29"/>
        <v>0</v>
      </c>
      <c r="I211" s="34">
        <f t="shared" si="27"/>
        <v>1106.784</v>
      </c>
    </row>
    <row r="212" spans="1:9" ht="12.75">
      <c r="A212" s="28" t="s">
        <v>388</v>
      </c>
      <c r="B212" s="28" t="s">
        <v>389</v>
      </c>
      <c r="C212" s="29" t="s">
        <v>15</v>
      </c>
      <c r="D212" s="30">
        <f t="shared" si="28"/>
        <v>39.528000000000006</v>
      </c>
      <c r="E212" s="29">
        <v>43.92</v>
      </c>
      <c r="F212" s="32">
        <f t="shared" si="26"/>
        <v>1146</v>
      </c>
      <c r="G212" s="42"/>
      <c r="H212" s="33">
        <f t="shared" si="29"/>
        <v>0</v>
      </c>
      <c r="I212" s="34">
        <f t="shared" si="27"/>
        <v>1106.784</v>
      </c>
    </row>
    <row r="213" spans="1:9" ht="12.75">
      <c r="A213" s="28" t="s">
        <v>390</v>
      </c>
      <c r="B213" s="28" t="s">
        <v>391</v>
      </c>
      <c r="C213" s="29" t="s">
        <v>15</v>
      </c>
      <c r="D213" s="30">
        <f t="shared" si="28"/>
        <v>69.417</v>
      </c>
      <c r="E213" s="29">
        <v>77.13</v>
      </c>
      <c r="F213" s="32">
        <f t="shared" si="26"/>
        <v>2013</v>
      </c>
      <c r="G213" s="42"/>
      <c r="H213" s="33">
        <f t="shared" si="29"/>
        <v>0</v>
      </c>
      <c r="I213" s="34">
        <f t="shared" si="27"/>
        <v>1943.676</v>
      </c>
    </row>
    <row r="214" spans="1:9" ht="12.75">
      <c r="A214" s="28" t="s">
        <v>392</v>
      </c>
      <c r="B214" s="28" t="s">
        <v>393</v>
      </c>
      <c r="C214" s="29" t="s">
        <v>15</v>
      </c>
      <c r="D214" s="30">
        <f t="shared" si="28"/>
        <v>108.57600000000001</v>
      </c>
      <c r="E214" s="29">
        <v>120.64</v>
      </c>
      <c r="F214" s="32">
        <f t="shared" si="26"/>
        <v>3149</v>
      </c>
      <c r="G214" s="42"/>
      <c r="H214" s="33">
        <f t="shared" si="29"/>
        <v>0</v>
      </c>
      <c r="I214" s="34">
        <f t="shared" si="27"/>
        <v>3040.1279999999997</v>
      </c>
    </row>
    <row r="215" spans="1:9" ht="12.75">
      <c r="A215" s="28" t="s">
        <v>394</v>
      </c>
      <c r="B215" s="28" t="s">
        <v>395</v>
      </c>
      <c r="C215" s="29" t="s">
        <v>15</v>
      </c>
      <c r="D215" s="30">
        <f t="shared" si="28"/>
        <v>124.36200000000001</v>
      </c>
      <c r="E215" s="29">
        <v>138.18</v>
      </c>
      <c r="F215" s="32">
        <f t="shared" si="26"/>
        <v>3606</v>
      </c>
      <c r="G215" s="42"/>
      <c r="H215" s="33">
        <f t="shared" si="29"/>
        <v>0</v>
      </c>
      <c r="I215" s="34">
        <f t="shared" si="27"/>
        <v>3482.136</v>
      </c>
    </row>
    <row r="216" spans="1:9" ht="12.75">
      <c r="A216" s="28" t="s">
        <v>396</v>
      </c>
      <c r="B216" s="28" t="s">
        <v>397</v>
      </c>
      <c r="C216" s="29" t="s">
        <v>15</v>
      </c>
      <c r="D216" s="30">
        <f t="shared" si="28"/>
        <v>99.297</v>
      </c>
      <c r="E216" s="29">
        <v>110.33</v>
      </c>
      <c r="F216" s="32">
        <f t="shared" si="26"/>
        <v>2880</v>
      </c>
      <c r="G216" s="42"/>
      <c r="H216" s="33">
        <f t="shared" si="29"/>
        <v>0</v>
      </c>
      <c r="I216" s="34">
        <f t="shared" si="27"/>
        <v>2780.316</v>
      </c>
    </row>
    <row r="217" spans="1:9" ht="12.75">
      <c r="A217" s="28" t="s">
        <v>398</v>
      </c>
      <c r="B217" s="28" t="s">
        <v>399</v>
      </c>
      <c r="C217" s="29" t="s">
        <v>15</v>
      </c>
      <c r="D217" s="30">
        <f t="shared" si="28"/>
        <v>69.417</v>
      </c>
      <c r="E217" s="29">
        <v>77.13</v>
      </c>
      <c r="F217" s="32">
        <f t="shared" si="26"/>
        <v>2013</v>
      </c>
      <c r="G217" s="42"/>
      <c r="H217" s="33">
        <f t="shared" si="29"/>
        <v>0</v>
      </c>
      <c r="I217" s="34">
        <f t="shared" si="27"/>
        <v>1943.676</v>
      </c>
    </row>
    <row r="218" spans="1:9" ht="12.75">
      <c r="A218" s="28" t="s">
        <v>400</v>
      </c>
      <c r="B218" s="28" t="s">
        <v>401</v>
      </c>
      <c r="C218" s="29" t="s">
        <v>15</v>
      </c>
      <c r="D218" s="30">
        <f t="shared" si="28"/>
        <v>92.55600000000001</v>
      </c>
      <c r="E218" s="29">
        <v>102.84</v>
      </c>
      <c r="F218" s="32">
        <f t="shared" si="26"/>
        <v>2684</v>
      </c>
      <c r="G218" s="42"/>
      <c r="H218" s="33">
        <f t="shared" si="29"/>
        <v>0</v>
      </c>
      <c r="I218" s="34">
        <f t="shared" si="27"/>
        <v>2591.568</v>
      </c>
    </row>
    <row r="219" spans="1:9" ht="12.75">
      <c r="A219" s="28" t="s">
        <v>402</v>
      </c>
      <c r="B219" s="28" t="s">
        <v>403</v>
      </c>
      <c r="C219" s="29" t="s">
        <v>15</v>
      </c>
      <c r="D219" s="30">
        <f t="shared" si="28"/>
        <v>54.954</v>
      </c>
      <c r="E219" s="29">
        <v>61.06</v>
      </c>
      <c r="F219" s="32">
        <f t="shared" si="26"/>
        <v>1594</v>
      </c>
      <c r="G219" s="42"/>
      <c r="H219" s="33">
        <f t="shared" si="29"/>
        <v>0</v>
      </c>
      <c r="I219" s="34">
        <f t="shared" si="27"/>
        <v>1538.7120000000002</v>
      </c>
    </row>
    <row r="220" spans="1:9" ht="12.75">
      <c r="A220" s="28" t="s">
        <v>404</v>
      </c>
      <c r="B220" s="28" t="s">
        <v>405</v>
      </c>
      <c r="C220" s="29" t="s">
        <v>15</v>
      </c>
      <c r="D220" s="30">
        <f t="shared" si="28"/>
        <v>147.501</v>
      </c>
      <c r="E220" s="29">
        <v>163.89</v>
      </c>
      <c r="F220" s="32">
        <f t="shared" si="26"/>
        <v>4278</v>
      </c>
      <c r="G220" s="42"/>
      <c r="H220" s="33">
        <f t="shared" si="29"/>
        <v>0</v>
      </c>
      <c r="I220" s="34">
        <f t="shared" si="27"/>
        <v>4130.028</v>
      </c>
    </row>
    <row r="221" spans="1:9" ht="12.75">
      <c r="A221" s="28" t="s">
        <v>406</v>
      </c>
      <c r="B221" s="28" t="s">
        <v>407</v>
      </c>
      <c r="C221" s="29" t="s">
        <v>15</v>
      </c>
      <c r="D221" s="30">
        <f t="shared" si="28"/>
        <v>163.89</v>
      </c>
      <c r="E221" s="29">
        <v>182.1</v>
      </c>
      <c r="F221" s="32">
        <f aca="true" t="shared" si="30" ref="F221:F252">ROUND(D221*$H$1,0)</f>
        <v>4753</v>
      </c>
      <c r="G221" s="42"/>
      <c r="H221" s="33">
        <f t="shared" si="29"/>
        <v>0</v>
      </c>
      <c r="I221" s="34">
        <f t="shared" si="27"/>
        <v>4588.92</v>
      </c>
    </row>
    <row r="222" spans="1:9" ht="12.75">
      <c r="A222" s="28" t="s">
        <v>408</v>
      </c>
      <c r="B222" s="28" t="s">
        <v>409</v>
      </c>
      <c r="C222" s="29" t="s">
        <v>15</v>
      </c>
      <c r="D222" s="30">
        <f t="shared" si="28"/>
        <v>253.55700000000002</v>
      </c>
      <c r="E222" s="29">
        <v>281.73</v>
      </c>
      <c r="F222" s="32">
        <f t="shared" si="30"/>
        <v>7353</v>
      </c>
      <c r="G222" s="42"/>
      <c r="H222" s="33">
        <f t="shared" si="29"/>
        <v>0</v>
      </c>
      <c r="I222" s="34">
        <f t="shared" si="27"/>
        <v>7099.5960000000005</v>
      </c>
    </row>
    <row r="223" spans="1:9" ht="12.75">
      <c r="A223" s="28" t="s">
        <v>410</v>
      </c>
      <c r="B223" s="28" t="s">
        <v>411</v>
      </c>
      <c r="C223" s="29" t="s">
        <v>15</v>
      </c>
      <c r="D223" s="30">
        <f t="shared" si="28"/>
        <v>293.076</v>
      </c>
      <c r="E223" s="29">
        <v>325.64</v>
      </c>
      <c r="F223" s="32">
        <f t="shared" si="30"/>
        <v>8499</v>
      </c>
      <c r="G223" s="42"/>
      <c r="H223" s="33">
        <f t="shared" si="29"/>
        <v>0</v>
      </c>
      <c r="I223" s="34">
        <f t="shared" si="27"/>
        <v>8206.128</v>
      </c>
    </row>
    <row r="224" spans="1:9" ht="12.75">
      <c r="A224" s="28" t="s">
        <v>412</v>
      </c>
      <c r="B224" s="28" t="s">
        <v>413</v>
      </c>
      <c r="C224" s="29" t="s">
        <v>15</v>
      </c>
      <c r="D224" s="30">
        <f t="shared" si="28"/>
        <v>173.16</v>
      </c>
      <c r="E224" s="29">
        <v>192.4</v>
      </c>
      <c r="F224" s="32">
        <f t="shared" si="30"/>
        <v>5022</v>
      </c>
      <c r="G224" s="42"/>
      <c r="H224" s="33">
        <f t="shared" si="29"/>
        <v>0</v>
      </c>
      <c r="I224" s="34">
        <f t="shared" si="27"/>
        <v>4848.48</v>
      </c>
    </row>
    <row r="225" spans="1:9" ht="12.75">
      <c r="A225" s="28" t="s">
        <v>414</v>
      </c>
      <c r="B225" s="28" t="s">
        <v>415</v>
      </c>
      <c r="C225" s="29" t="s">
        <v>15</v>
      </c>
      <c r="D225" s="30">
        <f t="shared" si="28"/>
        <v>195.62400000000002</v>
      </c>
      <c r="E225" s="29">
        <v>217.36</v>
      </c>
      <c r="F225" s="32">
        <f t="shared" si="30"/>
        <v>5673</v>
      </c>
      <c r="G225" s="42"/>
      <c r="H225" s="33">
        <f t="shared" si="29"/>
        <v>0</v>
      </c>
      <c r="I225" s="34">
        <f t="shared" si="27"/>
        <v>5477.472000000001</v>
      </c>
    </row>
    <row r="226" spans="1:9" ht="12.75">
      <c r="A226" s="28" t="s">
        <v>416</v>
      </c>
      <c r="B226" s="28" t="s">
        <v>417</v>
      </c>
      <c r="C226" s="29" t="s">
        <v>15</v>
      </c>
      <c r="D226" s="30">
        <f t="shared" si="28"/>
        <v>392.184</v>
      </c>
      <c r="E226" s="29">
        <v>435.76</v>
      </c>
      <c r="F226" s="32">
        <f t="shared" si="30"/>
        <v>11373</v>
      </c>
      <c r="G226" s="42"/>
      <c r="H226" s="33">
        <f t="shared" si="29"/>
        <v>0</v>
      </c>
      <c r="I226" s="34">
        <f t="shared" si="27"/>
        <v>10981.152</v>
      </c>
    </row>
    <row r="227" spans="1:9" ht="12.75">
      <c r="A227" s="28" t="s">
        <v>418</v>
      </c>
      <c r="B227" s="28" t="s">
        <v>419</v>
      </c>
      <c r="C227" s="29" t="s">
        <v>15</v>
      </c>
      <c r="D227" s="30">
        <f t="shared" si="28"/>
        <v>523.224</v>
      </c>
      <c r="E227" s="29">
        <v>581.36</v>
      </c>
      <c r="F227" s="32">
        <f t="shared" si="30"/>
        <v>15173</v>
      </c>
      <c r="G227" s="42"/>
      <c r="H227" s="33">
        <f t="shared" si="29"/>
        <v>0</v>
      </c>
      <c r="I227" s="34">
        <f t="shared" si="27"/>
        <v>14650.272</v>
      </c>
    </row>
    <row r="228" spans="1:9" ht="12.75">
      <c r="A228" s="28" t="s">
        <v>420</v>
      </c>
      <c r="B228" s="28" t="s">
        <v>421</v>
      </c>
      <c r="C228" s="29" t="s">
        <v>15</v>
      </c>
      <c r="D228" s="30">
        <f t="shared" si="28"/>
        <v>351</v>
      </c>
      <c r="E228" s="29">
        <v>390</v>
      </c>
      <c r="F228" s="32">
        <f t="shared" si="30"/>
        <v>10179</v>
      </c>
      <c r="G228" s="42"/>
      <c r="H228" s="33">
        <f t="shared" si="29"/>
        <v>0</v>
      </c>
      <c r="I228" s="34">
        <f t="shared" si="27"/>
        <v>9828</v>
      </c>
    </row>
    <row r="229" spans="1:9" ht="12.75">
      <c r="A229" s="28" t="s">
        <v>422</v>
      </c>
      <c r="B229" s="28" t="s">
        <v>423</v>
      </c>
      <c r="C229" s="29" t="s">
        <v>15</v>
      </c>
      <c r="D229" s="30">
        <f t="shared" si="28"/>
        <v>290.15999999999997</v>
      </c>
      <c r="E229" s="29">
        <v>322.4</v>
      </c>
      <c r="F229" s="32">
        <f t="shared" si="30"/>
        <v>8415</v>
      </c>
      <c r="G229" s="42"/>
      <c r="H229" s="33">
        <f t="shared" si="29"/>
        <v>0</v>
      </c>
      <c r="I229" s="34">
        <f t="shared" si="27"/>
        <v>8124.48</v>
      </c>
    </row>
    <row r="230" spans="1:9" ht="12.75">
      <c r="A230" s="28" t="s">
        <v>424</v>
      </c>
      <c r="B230" s="28" t="s">
        <v>425</v>
      </c>
      <c r="C230" s="29" t="s">
        <v>15</v>
      </c>
      <c r="D230" s="30">
        <f t="shared" si="28"/>
        <v>397.197</v>
      </c>
      <c r="E230" s="29">
        <v>441.33</v>
      </c>
      <c r="F230" s="32">
        <f t="shared" si="30"/>
        <v>11519</v>
      </c>
      <c r="G230" s="42"/>
      <c r="H230" s="33">
        <f t="shared" si="29"/>
        <v>0</v>
      </c>
      <c r="I230" s="34">
        <f t="shared" si="27"/>
        <v>11121.516</v>
      </c>
    </row>
    <row r="231" spans="1:9" ht="12.75">
      <c r="A231" s="28" t="s">
        <v>426</v>
      </c>
      <c r="B231" s="28" t="s">
        <v>427</v>
      </c>
      <c r="C231" s="29" t="s">
        <v>15</v>
      </c>
      <c r="D231" s="30">
        <f t="shared" si="28"/>
        <v>154.251</v>
      </c>
      <c r="E231" s="29">
        <v>171.39</v>
      </c>
      <c r="F231" s="32">
        <f t="shared" si="30"/>
        <v>4473</v>
      </c>
      <c r="G231" s="42"/>
      <c r="H231" s="33">
        <f t="shared" si="29"/>
        <v>0</v>
      </c>
      <c r="I231" s="34">
        <f t="shared" si="27"/>
        <v>4319.028</v>
      </c>
    </row>
    <row r="232" spans="1:9" ht="12.75">
      <c r="A232" s="28" t="s">
        <v>428</v>
      </c>
      <c r="B232" s="28" t="s">
        <v>429</v>
      </c>
      <c r="C232" s="29" t="s">
        <v>15</v>
      </c>
      <c r="D232" s="30">
        <f t="shared" si="28"/>
        <v>272.835</v>
      </c>
      <c r="E232" s="29">
        <v>303.15</v>
      </c>
      <c r="F232" s="32">
        <f t="shared" si="30"/>
        <v>7912</v>
      </c>
      <c r="G232" s="42"/>
      <c r="H232" s="33">
        <f t="shared" si="29"/>
        <v>0</v>
      </c>
      <c r="I232" s="34">
        <f t="shared" si="27"/>
        <v>7639.379999999999</v>
      </c>
    </row>
    <row r="233" spans="1:9" ht="12.75">
      <c r="A233" s="38" t="s">
        <v>430</v>
      </c>
      <c r="B233" s="38"/>
      <c r="C233" s="38"/>
      <c r="D233" s="38"/>
      <c r="E233" s="38"/>
      <c r="F233" s="38"/>
      <c r="G233" s="38"/>
      <c r="H233" s="38"/>
      <c r="I233" s="34">
        <f t="shared" si="27"/>
        <v>0</v>
      </c>
    </row>
    <row r="234" spans="1:9" ht="12.75">
      <c r="A234" s="28" t="s">
        <v>431</v>
      </c>
      <c r="B234" s="28" t="s">
        <v>432</v>
      </c>
      <c r="C234" s="29" t="s">
        <v>15</v>
      </c>
      <c r="D234" s="30">
        <f>E234*0.9</f>
        <v>2.3400000000000003</v>
      </c>
      <c r="E234" s="29">
        <v>2.6</v>
      </c>
      <c r="F234" s="32">
        <f t="shared" si="30"/>
        <v>68</v>
      </c>
      <c r="G234" s="42"/>
      <c r="H234" s="33">
        <f t="shared" si="29"/>
        <v>0</v>
      </c>
      <c r="I234" s="34">
        <f t="shared" si="27"/>
        <v>65.52000000000001</v>
      </c>
    </row>
    <row r="235" spans="1:9" ht="12.75">
      <c r="A235" s="28" t="s">
        <v>433</v>
      </c>
      <c r="B235" s="28" t="s">
        <v>434</v>
      </c>
      <c r="C235" s="29" t="s">
        <v>15</v>
      </c>
      <c r="D235" s="30">
        <f aca="true" t="shared" si="31" ref="D235:D243">E235*0.9</f>
        <v>2.664</v>
      </c>
      <c r="E235" s="29">
        <v>2.96</v>
      </c>
      <c r="F235" s="32">
        <f t="shared" si="30"/>
        <v>77</v>
      </c>
      <c r="G235" s="42"/>
      <c r="H235" s="33">
        <f t="shared" si="29"/>
        <v>0</v>
      </c>
      <c r="I235" s="34">
        <f t="shared" si="27"/>
        <v>74.592</v>
      </c>
    </row>
    <row r="236" spans="1:9" ht="12.75">
      <c r="A236" s="28" t="s">
        <v>435</v>
      </c>
      <c r="B236" s="28" t="s">
        <v>436</v>
      </c>
      <c r="C236" s="29" t="s">
        <v>15</v>
      </c>
      <c r="D236" s="30">
        <f t="shared" si="31"/>
        <v>2.574</v>
      </c>
      <c r="E236" s="29">
        <v>2.86</v>
      </c>
      <c r="F236" s="32">
        <f t="shared" si="30"/>
        <v>75</v>
      </c>
      <c r="G236" s="42"/>
      <c r="H236" s="33">
        <f t="shared" si="29"/>
        <v>0</v>
      </c>
      <c r="I236" s="34">
        <f t="shared" si="27"/>
        <v>72.072</v>
      </c>
    </row>
    <row r="237" spans="1:9" ht="12.75">
      <c r="A237" s="28" t="s">
        <v>437</v>
      </c>
      <c r="B237" s="28" t="s">
        <v>438</v>
      </c>
      <c r="C237" s="29" t="s">
        <v>15</v>
      </c>
      <c r="D237" s="30">
        <f t="shared" si="31"/>
        <v>2.8080000000000003</v>
      </c>
      <c r="E237" s="29">
        <v>3.12</v>
      </c>
      <c r="F237" s="32">
        <f t="shared" si="30"/>
        <v>81</v>
      </c>
      <c r="G237" s="42"/>
      <c r="H237" s="33">
        <f t="shared" si="29"/>
        <v>0</v>
      </c>
      <c r="I237" s="34">
        <f t="shared" si="27"/>
        <v>78.62400000000001</v>
      </c>
    </row>
    <row r="238" spans="1:9" ht="12.75">
      <c r="A238" s="28" t="s">
        <v>439</v>
      </c>
      <c r="B238" s="28" t="s">
        <v>440</v>
      </c>
      <c r="C238" s="29" t="s">
        <v>15</v>
      </c>
      <c r="D238" s="30">
        <f t="shared" si="31"/>
        <v>2.952</v>
      </c>
      <c r="E238" s="29">
        <v>3.28</v>
      </c>
      <c r="F238" s="32">
        <f t="shared" si="30"/>
        <v>86</v>
      </c>
      <c r="G238" s="42"/>
      <c r="H238" s="33">
        <f t="shared" si="29"/>
        <v>0</v>
      </c>
      <c r="I238" s="34">
        <f t="shared" si="27"/>
        <v>82.656</v>
      </c>
    </row>
    <row r="239" spans="1:9" ht="12.75">
      <c r="A239" s="28" t="s">
        <v>441</v>
      </c>
      <c r="B239" s="28" t="s">
        <v>442</v>
      </c>
      <c r="C239" s="29" t="s">
        <v>15</v>
      </c>
      <c r="D239" s="30">
        <f t="shared" si="31"/>
        <v>2.952</v>
      </c>
      <c r="E239" s="29">
        <v>3.28</v>
      </c>
      <c r="F239" s="32">
        <f t="shared" si="30"/>
        <v>86</v>
      </c>
      <c r="G239" s="42"/>
      <c r="H239" s="33">
        <f t="shared" si="29"/>
        <v>0</v>
      </c>
      <c r="I239" s="34">
        <f t="shared" si="27"/>
        <v>82.656</v>
      </c>
    </row>
    <row r="240" spans="1:9" ht="12.75">
      <c r="A240" s="28" t="s">
        <v>443</v>
      </c>
      <c r="B240" s="28" t="s">
        <v>444</v>
      </c>
      <c r="C240" s="29" t="s">
        <v>15</v>
      </c>
      <c r="D240" s="30">
        <f t="shared" si="31"/>
        <v>0.30600000000000005</v>
      </c>
      <c r="E240" s="29">
        <v>0.34</v>
      </c>
      <c r="F240" s="32">
        <f t="shared" si="30"/>
        <v>9</v>
      </c>
      <c r="G240" s="42"/>
      <c r="H240" s="33">
        <f t="shared" si="29"/>
        <v>0</v>
      </c>
      <c r="I240" s="34">
        <f t="shared" si="27"/>
        <v>8.568000000000001</v>
      </c>
    </row>
    <row r="241" spans="1:9" ht="12.75">
      <c r="A241" s="28" t="s">
        <v>445</v>
      </c>
      <c r="B241" s="28" t="s">
        <v>446</v>
      </c>
      <c r="C241" s="29" t="s">
        <v>15</v>
      </c>
      <c r="D241" s="30">
        <f t="shared" si="31"/>
        <v>0.324</v>
      </c>
      <c r="E241" s="29">
        <v>0.36</v>
      </c>
      <c r="F241" s="32">
        <f t="shared" si="30"/>
        <v>9</v>
      </c>
      <c r="G241" s="42"/>
      <c r="H241" s="33">
        <f t="shared" si="29"/>
        <v>0</v>
      </c>
      <c r="I241" s="34">
        <f t="shared" si="27"/>
        <v>9.072000000000001</v>
      </c>
    </row>
    <row r="242" spans="1:9" ht="12.75">
      <c r="A242" s="28" t="s">
        <v>447</v>
      </c>
      <c r="B242" s="28" t="s">
        <v>448</v>
      </c>
      <c r="C242" s="29" t="s">
        <v>15</v>
      </c>
      <c r="D242" s="30">
        <f>E242*0.9</f>
        <v>1.4400000000000002</v>
      </c>
      <c r="E242" s="29">
        <v>1.6</v>
      </c>
      <c r="F242" s="32">
        <f>ROUND(D242*$H$1,0)</f>
        <v>42</v>
      </c>
      <c r="G242" s="42"/>
      <c r="H242" s="33">
        <f>G242*F242</f>
        <v>0</v>
      </c>
      <c r="I242" s="34">
        <f>D242/0.75*0.75*28</f>
        <v>40.32000000000001</v>
      </c>
    </row>
    <row r="243" spans="1:9" ht="12.75">
      <c r="A243" s="28" t="s">
        <v>447</v>
      </c>
      <c r="B243" s="28" t="s">
        <v>449</v>
      </c>
      <c r="C243" s="29" t="s">
        <v>15</v>
      </c>
      <c r="D243" s="30">
        <f t="shared" si="31"/>
        <v>39.312</v>
      </c>
      <c r="E243" s="29">
        <v>43.68</v>
      </c>
      <c r="F243" s="32">
        <f t="shared" si="30"/>
        <v>1140</v>
      </c>
      <c r="G243" s="42"/>
      <c r="H243" s="33">
        <f t="shared" si="29"/>
        <v>0</v>
      </c>
      <c r="I243" s="34">
        <f t="shared" si="27"/>
        <v>1100.7359999999999</v>
      </c>
    </row>
    <row r="244" spans="1:9" ht="12.75">
      <c r="A244" s="38" t="s">
        <v>450</v>
      </c>
      <c r="B244" s="38"/>
      <c r="C244" s="38"/>
      <c r="D244" s="38"/>
      <c r="E244" s="38"/>
      <c r="F244" s="38"/>
      <c r="G244" s="38"/>
      <c r="H244" s="38"/>
      <c r="I244" s="34">
        <f t="shared" si="27"/>
        <v>0</v>
      </c>
    </row>
    <row r="245" spans="1:9" ht="12.75">
      <c r="A245" s="28" t="s">
        <v>451</v>
      </c>
      <c r="B245" s="28" t="s">
        <v>452</v>
      </c>
      <c r="C245" s="29" t="s">
        <v>15</v>
      </c>
      <c r="D245" s="30">
        <f>E245*0.9</f>
        <v>2.2680000000000002</v>
      </c>
      <c r="E245" s="29">
        <v>2.52</v>
      </c>
      <c r="F245" s="32">
        <f t="shared" si="30"/>
        <v>66</v>
      </c>
      <c r="G245" s="42"/>
      <c r="H245" s="33">
        <f t="shared" si="29"/>
        <v>0</v>
      </c>
      <c r="I245" s="34">
        <f t="shared" si="27"/>
        <v>63.504000000000005</v>
      </c>
    </row>
    <row r="246" spans="1:9" ht="12.75">
      <c r="A246" s="28" t="s">
        <v>453</v>
      </c>
      <c r="B246" s="28" t="s">
        <v>454</v>
      </c>
      <c r="C246" s="29" t="s">
        <v>15</v>
      </c>
      <c r="D246" s="30">
        <f aca="true" t="shared" si="32" ref="D246:D252">E246*0.9</f>
        <v>0.9</v>
      </c>
      <c r="E246" s="29">
        <v>1</v>
      </c>
      <c r="F246" s="32">
        <f t="shared" si="30"/>
        <v>26</v>
      </c>
      <c r="G246" s="42"/>
      <c r="H246" s="33">
        <f t="shared" si="29"/>
        <v>0</v>
      </c>
      <c r="I246" s="34">
        <f t="shared" si="27"/>
        <v>25.199999999999996</v>
      </c>
    </row>
    <row r="247" spans="1:9" ht="12.75">
      <c r="A247" s="28" t="s">
        <v>455</v>
      </c>
      <c r="B247" s="28" t="s">
        <v>456</v>
      </c>
      <c r="C247" s="29" t="s">
        <v>15</v>
      </c>
      <c r="D247" s="30">
        <f t="shared" si="32"/>
        <v>2.43</v>
      </c>
      <c r="E247" s="29">
        <v>2.7</v>
      </c>
      <c r="F247" s="32">
        <f t="shared" si="30"/>
        <v>70</v>
      </c>
      <c r="G247" s="42"/>
      <c r="H247" s="33">
        <f t="shared" si="29"/>
        <v>0</v>
      </c>
      <c r="I247" s="34">
        <f t="shared" si="27"/>
        <v>68.04</v>
      </c>
    </row>
    <row r="248" spans="1:9" ht="12.75">
      <c r="A248" s="28" t="s">
        <v>457</v>
      </c>
      <c r="B248" s="28" t="s">
        <v>458</v>
      </c>
      <c r="C248" s="29" t="s">
        <v>15</v>
      </c>
      <c r="D248" s="30">
        <f t="shared" si="32"/>
        <v>6.75</v>
      </c>
      <c r="E248" s="29">
        <v>7.5</v>
      </c>
      <c r="F248" s="32">
        <f t="shared" si="30"/>
        <v>196</v>
      </c>
      <c r="G248" s="42"/>
      <c r="H248" s="33">
        <f t="shared" si="29"/>
        <v>0</v>
      </c>
      <c r="I248" s="34">
        <f t="shared" si="27"/>
        <v>189</v>
      </c>
    </row>
    <row r="249" spans="1:9" ht="12.75">
      <c r="A249" s="28" t="s">
        <v>459</v>
      </c>
      <c r="B249" s="28" t="s">
        <v>460</v>
      </c>
      <c r="C249" s="29" t="s">
        <v>15</v>
      </c>
      <c r="D249" s="30">
        <f t="shared" si="32"/>
        <v>21.528000000000002</v>
      </c>
      <c r="E249" s="29">
        <v>23.92</v>
      </c>
      <c r="F249" s="32">
        <f t="shared" si="30"/>
        <v>624</v>
      </c>
      <c r="G249" s="42"/>
      <c r="H249" s="33">
        <f t="shared" si="29"/>
        <v>0</v>
      </c>
      <c r="I249" s="34">
        <f t="shared" si="27"/>
        <v>602.7840000000001</v>
      </c>
    </row>
    <row r="250" spans="1:9" ht="12.75">
      <c r="A250" s="28" t="s">
        <v>461</v>
      </c>
      <c r="B250" s="28" t="s">
        <v>462</v>
      </c>
      <c r="C250" s="29" t="s">
        <v>15</v>
      </c>
      <c r="D250" s="30">
        <f t="shared" si="32"/>
        <v>8.676</v>
      </c>
      <c r="E250" s="29">
        <v>9.64</v>
      </c>
      <c r="F250" s="32">
        <f t="shared" si="30"/>
        <v>252</v>
      </c>
      <c r="G250" s="42"/>
      <c r="H250" s="33">
        <f t="shared" si="29"/>
        <v>0</v>
      </c>
      <c r="I250" s="34">
        <f t="shared" si="27"/>
        <v>242.928</v>
      </c>
    </row>
    <row r="251" spans="1:9" ht="12.75">
      <c r="A251" s="55">
        <v>160700</v>
      </c>
      <c r="B251" s="28" t="s">
        <v>463</v>
      </c>
      <c r="C251" s="29" t="s">
        <v>15</v>
      </c>
      <c r="D251" s="30">
        <f t="shared" si="32"/>
        <v>46.800000000000004</v>
      </c>
      <c r="E251" s="29">
        <v>52</v>
      </c>
      <c r="F251" s="32">
        <f t="shared" si="30"/>
        <v>1357</v>
      </c>
      <c r="G251" s="42"/>
      <c r="H251" s="33">
        <f t="shared" si="29"/>
        <v>0</v>
      </c>
      <c r="I251" s="34">
        <f t="shared" si="27"/>
        <v>1310.4</v>
      </c>
    </row>
    <row r="252" spans="1:9" ht="12.75">
      <c r="A252" s="55">
        <v>160705</v>
      </c>
      <c r="B252" s="28" t="s">
        <v>464</v>
      </c>
      <c r="C252" s="29" t="s">
        <v>15</v>
      </c>
      <c r="D252" s="30">
        <f t="shared" si="32"/>
        <v>46.800000000000004</v>
      </c>
      <c r="E252" s="29">
        <v>52</v>
      </c>
      <c r="F252" s="32">
        <f t="shared" si="30"/>
        <v>1357</v>
      </c>
      <c r="G252" s="29"/>
      <c r="H252" s="33">
        <f t="shared" si="29"/>
        <v>0</v>
      </c>
      <c r="I252" s="34">
        <f t="shared" si="27"/>
        <v>1310.4</v>
      </c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2" ht="12.75">
      <c r="A257" s="2"/>
      <c r="B257" s="2"/>
    </row>
    <row r="258" ht="12.75">
      <c r="A258" s="2"/>
    </row>
    <row r="284" ht="12.75">
      <c r="A284" s="56"/>
    </row>
  </sheetData>
  <sheetProtection selectLockedCells="1" selectUnlockedCells="1"/>
  <mergeCells count="20">
    <mergeCell ref="A1:E1"/>
    <mergeCell ref="F1:G1"/>
    <mergeCell ref="A2:B2"/>
    <mergeCell ref="C2:F2"/>
    <mergeCell ref="A4:H4"/>
    <mergeCell ref="A44:H44"/>
    <mergeCell ref="A59:H59"/>
    <mergeCell ref="A75:H75"/>
    <mergeCell ref="A82:H82"/>
    <mergeCell ref="A102:H102"/>
    <mergeCell ref="A117:H117"/>
    <mergeCell ref="A124:H124"/>
    <mergeCell ref="A129:H129"/>
    <mergeCell ref="A138:H138"/>
    <mergeCell ref="A141:H141"/>
    <mergeCell ref="A146:H146"/>
    <mergeCell ref="A183:H183"/>
    <mergeCell ref="A206:H206"/>
    <mergeCell ref="A233:H233"/>
    <mergeCell ref="A244:H244"/>
  </mergeCells>
  <printOptions/>
  <pageMargins left="0.19652777777777777" right="0.11805555555555555" top="0.2361111111111111" bottom="0.11805555555555555" header="0.5118055555555555" footer="0.5118055555555555"/>
  <pageSetup fitToHeight="4" fitToWidth="1" horizontalDpi="300" verticalDpi="300" orientation="portrait" paperSize="9"/>
  <rowBreaks count="2" manualBreakCount="2">
    <brk id="74" max="255" man="1"/>
    <brk id="1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/>
  <cp:lastPrinted>2020-03-03T08:10:28Z</cp:lastPrinted>
  <dcterms:created xsi:type="dcterms:W3CDTF">2019-07-17T12:40:59Z</dcterms:created>
  <dcterms:modified xsi:type="dcterms:W3CDTF">2021-02-17T13:09:47Z</dcterms:modified>
  <cp:category/>
  <cp:version/>
  <cp:contentType/>
  <cp:contentStatus/>
</cp:coreProperties>
</file>